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PET338FS\m312787$\Local Accounts project\Final publication versions\"/>
    </mc:Choice>
  </mc:AlternateContent>
  <xr:revisionPtr revIDLastSave="0" documentId="13_ncr:1_{79C7D370-9F8D-4C2A-910E-1028313B9441}" xr6:coauthVersionLast="45" xr6:coauthVersionMax="45" xr10:uidLastSave="{00000000-0000-0000-0000-000000000000}"/>
  <bookViews>
    <workbookView xWindow="-120" yWindow="-120" windowWidth="20730" windowHeight="11160" xr2:uid="{00000000-000D-0000-FFFF-FFFF00000000}"/>
  </bookViews>
  <sheets>
    <sheet name="Cover" sheetId="17" r:id="rId1"/>
    <sheet name="Generalinfo" sheetId="7" r:id="rId2"/>
    <sheet name="Indicators&gt;&gt;" sheetId="15" r:id="rId3"/>
    <sheet name="Hydrology" sheetId="6" r:id="rId4"/>
    <sheet name="Nutrient" sheetId="9" r:id="rId5"/>
    <sheet name="Soil" sheetId="11" r:id="rId6"/>
    <sheet name="Vegetation" sheetId="16" r:id="rId7"/>
    <sheet name="Cultural" sheetId="12" r:id="rId8"/>
    <sheet name="AtlasData&gt;&gt;" sheetId="8" r:id="rId9"/>
    <sheet name="Quantity" sheetId="1" r:id="rId10"/>
    <sheet name="Quality" sheetId="5" r:id="rId11"/>
    <sheet name="Spatial Configuration" sheetId="3" r:id="rId12"/>
    <sheet name="Ecosystem Service Flow" sheetId="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2" l="1"/>
  <c r="D22" i="12"/>
  <c r="D17" i="12"/>
  <c r="D5" i="16"/>
  <c r="D12" i="6"/>
  <c r="D13" i="6" s="1"/>
  <c r="D11" i="6"/>
  <c r="D9" i="12"/>
  <c r="D10" i="12" s="1"/>
  <c r="D8" i="12"/>
  <c r="D7" i="12"/>
  <c r="B13" i="7"/>
  <c r="D5" i="12"/>
  <c r="D6" i="9"/>
  <c r="D7" i="9" s="1"/>
  <c r="D5" i="11"/>
  <c r="D9" i="11"/>
  <c r="D5" i="9"/>
  <c r="D6" i="6"/>
  <c r="D7" i="6" s="1"/>
  <c r="D5" i="6"/>
  <c r="B12" i="7"/>
  <c r="D18" i="12" s="1"/>
  <c r="D11" i="12" l="1"/>
  <c r="D24" i="12"/>
  <c r="D6" i="12"/>
  <c r="D12" i="12" l="1"/>
</calcChain>
</file>

<file path=xl/sharedStrings.xml><?xml version="1.0" encoding="utf-8"?>
<sst xmlns="http://schemas.openxmlformats.org/spreadsheetml/2006/main" count="1842" uniqueCount="193">
  <si>
    <t>HexID</t>
  </si>
  <si>
    <t>LandMarine</t>
  </si>
  <si>
    <t>Co_Beach_Area</t>
  </si>
  <si>
    <t>Co_Lagoon_Area</t>
  </si>
  <si>
    <t>Co_Mflat_Area</t>
  </si>
  <si>
    <t>Co_SMarsh_Area</t>
  </si>
  <si>
    <t>Co_SDune_Area</t>
  </si>
  <si>
    <t>Co_SCliff_Area</t>
  </si>
  <si>
    <t>Co_Shing_Area</t>
  </si>
  <si>
    <t>Fa_ArableHort_Area</t>
  </si>
  <si>
    <t>Fa_ImpGrass_Area</t>
  </si>
  <si>
    <t>Fa_Orchard_Area</t>
  </si>
  <si>
    <t>Fr_Floodplain_Area</t>
  </si>
  <si>
    <t>Fr_BBog_Area</t>
  </si>
  <si>
    <t>Fr_CFGrazingMarsh_Area</t>
  </si>
  <si>
    <t>Fr_Lakes_Area</t>
  </si>
  <si>
    <t>Fr_LowFens_Area</t>
  </si>
  <si>
    <t>Fr_LowRaiseBog_Area</t>
  </si>
  <si>
    <t>Fr_ModWaters_Area</t>
  </si>
  <si>
    <t>Fr_OtherSemiNatHabs_Area</t>
  </si>
  <si>
    <t>Fr_Reedbed_Area</t>
  </si>
  <si>
    <t>Fr_Wood_Area</t>
  </si>
  <si>
    <t>Gr_HayMeadow_Area</t>
  </si>
  <si>
    <t>Gr_OtherSemiNatGrass_Area</t>
  </si>
  <si>
    <t>Ma_InterRock_Area</t>
  </si>
  <si>
    <t>Ma_MaerlBed_Area</t>
  </si>
  <si>
    <t>Ma_Reef_Area</t>
  </si>
  <si>
    <t>Ma_SGrass_Area</t>
  </si>
  <si>
    <t>Ma_ShallSubSed_Area</t>
  </si>
  <si>
    <t>Ma_SubRock_Area</t>
  </si>
  <si>
    <t>MMH_DSHeath_Area</t>
  </si>
  <si>
    <t>MMH_InRock_Area</t>
  </si>
  <si>
    <t>MMH_Lake_Area</t>
  </si>
  <si>
    <t>MMH_MounHeathWS_Area</t>
  </si>
  <si>
    <t>MMH_SemiNatGrass_Area</t>
  </si>
  <si>
    <t>MMH_UpFlushFenSwamp_Area</t>
  </si>
  <si>
    <t>MMH_WoodPast_Area</t>
  </si>
  <si>
    <t>MMH_Wood_Area</t>
  </si>
  <si>
    <t>Ur_BlueSpace_Area</t>
  </si>
  <si>
    <t>Ur_GreenNotSemiNat_Area</t>
  </si>
  <si>
    <t>Ur_OpenMosHab_Area</t>
  </si>
  <si>
    <t>Ur_SemiNatHab_Area</t>
  </si>
  <si>
    <t>Ur_WoodScrub_Area</t>
  </si>
  <si>
    <t>Wo_BroadMixYew_Area</t>
  </si>
  <si>
    <t>Wo_Conif_Area</t>
  </si>
  <si>
    <t>Wo_AncWood_Area</t>
  </si>
  <si>
    <t>Wo_PriorityHab_Area</t>
  </si>
  <si>
    <t>Fr_River_Length</t>
  </si>
  <si>
    <t>MMH_River_Length</t>
  </si>
  <si>
    <t>Ma_ShelfSubSed_Area</t>
  </si>
  <si>
    <t>Moor</t>
  </si>
  <si>
    <t>Land</t>
  </si>
  <si>
    <t>Yes</t>
  </si>
  <si>
    <t>Marine</t>
  </si>
  <si>
    <t>NatAquiferFunc</t>
  </si>
  <si>
    <t>NatFlowRegime</t>
  </si>
  <si>
    <t>LackPhysModRivers</t>
  </si>
  <si>
    <t>RiverCont</t>
  </si>
  <si>
    <t>NutriWBs</t>
  </si>
  <si>
    <t>NutriSoil</t>
  </si>
  <si>
    <t>SoilInverts</t>
  </si>
  <si>
    <t>SoilCarbon</t>
  </si>
  <si>
    <t>DeepPeat_Area</t>
  </si>
  <si>
    <t>ExpectPlantPer</t>
  </si>
  <si>
    <t>PolPlantCount</t>
  </si>
  <si>
    <t>VegCover</t>
  </si>
  <si>
    <t>VegCoverPer</t>
  </si>
  <si>
    <t>All_PROW</t>
  </si>
  <si>
    <t>All_DesHistoric</t>
  </si>
  <si>
    <t>All_FavSSSI</t>
  </si>
  <si>
    <t>All_Tranquil</t>
  </si>
  <si>
    <t>All_NaturalWater</t>
  </si>
  <si>
    <t>WFDRiver</t>
  </si>
  <si>
    <t>SSSI</t>
  </si>
  <si>
    <t>TotalPHI_Area</t>
  </si>
  <si>
    <t>AvgPatch_Area</t>
  </si>
  <si>
    <t>WaterAvailable</t>
  </si>
  <si>
    <t>WFDRiverLength</t>
  </si>
  <si>
    <t>SSSIArea</t>
  </si>
  <si>
    <t>GroundwaterArea</t>
  </si>
  <si>
    <t>&lt;Null&gt;</t>
  </si>
  <si>
    <t>Fr_Ponds_Area</t>
  </si>
  <si>
    <t>Length of river with high hydrological status</t>
  </si>
  <si>
    <t>Length with surface water quality good</t>
  </si>
  <si>
    <t>Total area under a Site of Special Scientific Interest (SSSI) which is in favourable condition</t>
  </si>
  <si>
    <t>m2</t>
  </si>
  <si>
    <t>ha</t>
  </si>
  <si>
    <t>Mean Estimates of Soil Organic Carbon in Topsoil, 0-15cm depth (tonnes per ha)</t>
  </si>
  <si>
    <t>Soil invertebrate abundance, mean estimates of total abundance in topsoil (0–8cm depth soil core)</t>
  </si>
  <si>
    <t>Nectar plant diversity, mean estimates of number of nectar plant species for bees (per 2×2m plot)</t>
  </si>
  <si>
    <t>Total Groundwater Area</t>
  </si>
  <si>
    <t>Total Area 'good'</t>
  </si>
  <si>
    <t>Total 'GroundwaterArea'</t>
  </si>
  <si>
    <t>Total 'NatAquiferFunc'</t>
  </si>
  <si>
    <t>Variable</t>
  </si>
  <si>
    <t>Quantity</t>
  </si>
  <si>
    <t>Total 'WFDRiverLength'</t>
  </si>
  <si>
    <t>Total 'NatFlowRegime'</t>
  </si>
  <si>
    <t>Surface water quantity status (% good) WFD</t>
  </si>
  <si>
    <t>Total 'NutriWBs'</t>
  </si>
  <si>
    <t>Average 'SoilInverts'</t>
  </si>
  <si>
    <t>Average 'SoilCarbon'</t>
  </si>
  <si>
    <t>Surface water quality status (% good) WFD</t>
  </si>
  <si>
    <t>Total length of Public Rights of Way (m)</t>
  </si>
  <si>
    <t>Conversion - m to km</t>
  </si>
  <si>
    <t>Total length of Public Rights of Way (km)</t>
  </si>
  <si>
    <t>Total area of Tees Valley (LCM2015) (ha)</t>
  </si>
  <si>
    <t>Land hexagons (no.)</t>
  </si>
  <si>
    <t>Land hexagons with data (no.)</t>
  </si>
  <si>
    <t>Proportion of land hexagons with data (%)</t>
  </si>
  <si>
    <t>Total land area with data (ha)</t>
  </si>
  <si>
    <t>Total 'All_DesHistoric'</t>
  </si>
  <si>
    <t>Total 'All_PROW'</t>
  </si>
  <si>
    <t>Total 'LandMarine' = "Land"</t>
  </si>
  <si>
    <t>Total 'LandMarine' = "Land" &amp; 'All_PROW'&gt;0</t>
  </si>
  <si>
    <t>Total area under a Site of Special Scientific Interest (SSSI)</t>
  </si>
  <si>
    <t>Total 'All_FavSSSI'</t>
  </si>
  <si>
    <t>Total 'SSSIArea'</t>
  </si>
  <si>
    <t>Note: The asset quality indicators in the main report are based on the original CEH/NE datasets as it is available at a more granular level</t>
  </si>
  <si>
    <t>[a]</t>
  </si>
  <si>
    <t>[b]</t>
  </si>
  <si>
    <t>[c]</t>
  </si>
  <si>
    <t>[d]</t>
  </si>
  <si>
    <t>[e]</t>
  </si>
  <si>
    <t>[f]</t>
  </si>
  <si>
    <t>[g]</t>
  </si>
  <si>
    <t>[h]</t>
  </si>
  <si>
    <t>=[a]/1000</t>
  </si>
  <si>
    <t>=[e]/[d]</t>
  </si>
  <si>
    <t>=[c]*[f]</t>
  </si>
  <si>
    <t>=[b]/[g]</t>
  </si>
  <si>
    <t>Unit</t>
  </si>
  <si>
    <t>m</t>
  </si>
  <si>
    <t>km</t>
  </si>
  <si>
    <t>no.</t>
  </si>
  <si>
    <t>%</t>
  </si>
  <si>
    <t>km per ha</t>
  </si>
  <si>
    <t>Total area taken from CEH's LCM2015</t>
  </si>
  <si>
    <t>Total land area (CEH's LCM2015) (ha)</t>
  </si>
  <si>
    <t>Conversion - m2 to hectares</t>
  </si>
  <si>
    <t>=[b]/[a]</t>
  </si>
  <si>
    <t>'Quality' column ref/formula</t>
  </si>
  <si>
    <t>Area of designated historic environment assets</t>
  </si>
  <si>
    <t>tonnes per ha</t>
  </si>
  <si>
    <t>mean count</t>
  </si>
  <si>
    <t>Total WFD river length</t>
  </si>
  <si>
    <t>Ground water quantity status (% good) Water Framework Directive (WFD)</t>
  </si>
  <si>
    <t>% area of Sites of Special Scientific Interest in favourable condition</t>
  </si>
  <si>
    <t>Public rights of way (km per ha)</t>
  </si>
  <si>
    <t>[i]</t>
  </si>
  <si>
    <t>[j]</t>
  </si>
  <si>
    <t>[k]</t>
  </si>
  <si>
    <t>[l]</t>
  </si>
  <si>
    <t>[m]</t>
  </si>
  <si>
    <t>=[i]/10000</t>
  </si>
  <si>
    <t>=[l]/[k]</t>
  </si>
  <si>
    <t>Ground water quantity status (WFD) – Natural aquifer function (ID: 51)</t>
  </si>
  <si>
    <t>Estimate</t>
  </si>
  <si>
    <t>Hydrology and geomorphology</t>
  </si>
  <si>
    <t>Nutrient/Chemical status</t>
  </si>
  <si>
    <t>Surface water quality nutrient status (WFD) – Nutrient Status of Water Bodies (ID: 56)</t>
  </si>
  <si>
    <t>Soil/sediment process</t>
  </si>
  <si>
    <t>Soil organic carbon (ID: 59)</t>
  </si>
  <si>
    <t>Soil invertebrate abundance (ID: 60)</t>
  </si>
  <si>
    <t>Vegetation</t>
  </si>
  <si>
    <t>Nectar plant diversity (ID: 62)</t>
  </si>
  <si>
    <t>Favourable Condition of Sites of Special Scientific Interest (SSSIs) (ID: 65)</t>
  </si>
  <si>
    <t>Public Rights of Way (ID: 68)</t>
  </si>
  <si>
    <t>Designated historic environment assets (ID: 66)</t>
  </si>
  <si>
    <t>Cultural</t>
  </si>
  <si>
    <t>Note: Due to the merging of smaller SSSIs into an expanded SSSI, Teesmouth and Cleveland Coast SSSI, the estimate of SSSI area in favourable condition is a significant underestimate and, therefore, this figure is not an appropriate representation of actual quality (see section 3.2.6 of main report)</t>
  </si>
  <si>
    <t>Hydrological status (WFD) – Naturalness of flow regime (ID: 52)</t>
  </si>
  <si>
    <r>
      <t xml:space="preserve">Formula and/or data source. 
</t>
    </r>
    <r>
      <rPr>
        <b/>
        <i/>
        <sz val="10"/>
        <rFont val="Arial"/>
        <family val="2"/>
      </rPr>
      <t>Note: unless otherwise stated the reference is to the column heading in the 'Quality' worksheet</t>
    </r>
  </si>
  <si>
    <t>Average 'PolPlantCount'</t>
  </si>
  <si>
    <t>This section shows the methodology and results used for each asset quality indicator that is based on data from the Tees Valley Natural Capital Atlas</t>
  </si>
  <si>
    <t>This spreadsheet provides the data from the Tees Valley Natural Capital Atlas and the calculations used to measure asset quality indicators.</t>
  </si>
  <si>
    <t>Indicators&gt;&gt;</t>
  </si>
  <si>
    <t>AtlasData&gt;&gt;</t>
  </si>
  <si>
    <t>The spreadsheet is separated into two sections:</t>
  </si>
  <si>
    <t>Cell colour coding:</t>
  </si>
  <si>
    <t>Asset quality indicator estimates we have used in the final report</t>
  </si>
  <si>
    <t>Asset quality indicators we have used but in the report we have estimated them using a different dataset. The estimate in the report is therefore different to the estimate in this spreadsheet. However, we have included them to show how they could be estimated using the Atlas data. This is explained below the relevant table.</t>
  </si>
  <si>
    <t>Light orange cells</t>
  </si>
  <si>
    <t>Dark orange cells</t>
  </si>
  <si>
    <t>This section includes the Attribute Table data from the Tees Valley Natural Capital Atlas. We only use data from the 'Quality' worksheet but all data is included in case users wish to explore the data further.</t>
  </si>
  <si>
    <t>Standard data used in indicator calculations:</t>
  </si>
  <si>
    <t>Appendix B - Tees Valley Natural Capital Atlas Attribute Tables and asset quality calculations</t>
  </si>
  <si>
    <t>NERR096 - A Natural Capital Account for the Tees Valley</t>
  </si>
  <si>
    <t>Description:</t>
  </si>
  <si>
    <t>Appendix:</t>
  </si>
  <si>
    <t>ISBN:</t>
  </si>
  <si>
    <t>Report title:</t>
  </si>
  <si>
    <t>978-1-78354-804-0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</si>
</sst>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00_-;\-* #,##0.000_-;_-* &quot;-&quot;??_-;_-@_-"/>
    <numFmt numFmtId="167" formatCode="_-* #,##0.0000_-;\-* #,##0.0000_-;_-* &quot;-&quot;??_-;_-@_-"/>
  </numFmts>
  <fonts count="12" x14ac:knownFonts="1">
    <font>
      <sz val="10"/>
      <name val="Arial"/>
      <charset val="1"/>
    </font>
    <font>
      <sz val="10"/>
      <name val="Arial"/>
      <family val="2"/>
    </font>
    <font>
      <b/>
      <sz val="10"/>
      <name val="Arial"/>
      <family val="2"/>
    </font>
    <font>
      <sz val="10"/>
      <name val="Arial"/>
      <family val="2"/>
    </font>
    <font>
      <sz val="10"/>
      <name val="Arial"/>
      <family val="2"/>
    </font>
    <font>
      <b/>
      <sz val="10"/>
      <name val="Arial"/>
      <family val="2"/>
    </font>
    <font>
      <sz val="11"/>
      <color theme="1"/>
      <name val="Calibri"/>
      <family val="2"/>
      <scheme val="minor"/>
    </font>
    <font>
      <sz val="10"/>
      <name val="Arial"/>
      <family val="2"/>
    </font>
    <font>
      <sz val="10"/>
      <name val="Arial"/>
      <charset val="1"/>
    </font>
    <font>
      <b/>
      <sz val="11"/>
      <color theme="9" tint="-0.499984740745262"/>
      <name val="Arial"/>
      <family val="2"/>
    </font>
    <font>
      <b/>
      <sz val="12"/>
      <name val="Arial"/>
      <family val="2"/>
    </font>
    <font>
      <b/>
      <i/>
      <sz val="10"/>
      <name val="Arial"/>
      <family val="2"/>
    </font>
  </fonts>
  <fills count="6">
    <fill>
      <patternFill patternType="none"/>
    </fill>
    <fill>
      <patternFill patternType="gray125"/>
    </fill>
    <fill>
      <patternFill patternType="solid">
        <fgColor indexed="22"/>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pplyNumberFormat="0" applyFill="0" applyBorder="0" applyAlignment="0" applyProtection="0"/>
    <xf numFmtId="0" fontId="6" fillId="0" borderId="0"/>
    <xf numFmtId="9" fontId="7" fillId="0" borderId="0" applyFont="0" applyFill="0" applyBorder="0" applyAlignment="0" applyProtection="0"/>
    <xf numFmtId="43" fontId="8" fillId="0" borderId="0" applyFont="0" applyFill="0" applyBorder="0" applyAlignment="0" applyProtection="0"/>
  </cellStyleXfs>
  <cellXfs count="48">
    <xf numFmtId="0" fontId="0" fillId="0" borderId="0" xfId="0"/>
    <xf numFmtId="1" fontId="3" fillId="0" borderId="0" xfId="0" applyNumberFormat="1" applyFont="1" applyFill="1" applyBorder="1" applyAlignment="1" applyProtection="1"/>
    <xf numFmtId="0" fontId="4" fillId="0" borderId="0" xfId="0" applyFont="1" applyFill="1" applyBorder="1" applyAlignment="1" applyProtection="1"/>
    <xf numFmtId="1" fontId="1" fillId="0" borderId="0" xfId="0" applyNumberFormat="1" applyFont="1" applyFill="1" applyBorder="1" applyAlignment="1" applyProtection="1"/>
    <xf numFmtId="0" fontId="1" fillId="0" borderId="0" xfId="0" applyFont="1" applyFill="1" applyBorder="1" applyAlignment="1" applyProtection="1"/>
    <xf numFmtId="0" fontId="2" fillId="2" borderId="1" xfId="0" applyFont="1" applyFill="1" applyBorder="1" applyAlignment="1" applyProtection="1">
      <alignment horizontal="center"/>
    </xf>
    <xf numFmtId="0" fontId="2" fillId="3" borderId="1" xfId="0" applyFont="1" applyFill="1" applyBorder="1" applyAlignment="1" applyProtection="1">
      <alignment horizontal="center"/>
    </xf>
    <xf numFmtId="0" fontId="0" fillId="0" borderId="0" xfId="0" applyFill="1"/>
    <xf numFmtId="0" fontId="0" fillId="0" borderId="0" xfId="0" applyAlignment="1">
      <alignment vertical="top" wrapText="1"/>
    </xf>
    <xf numFmtId="164" fontId="1" fillId="0" borderId="0" xfId="0" applyNumberFormat="1" applyFont="1" applyFill="1" applyBorder="1" applyAlignment="1" applyProtection="1"/>
    <xf numFmtId="3" fontId="0" fillId="0" borderId="0" xfId="0" applyNumberFormat="1"/>
    <xf numFmtId="3" fontId="1" fillId="0" borderId="0" xfId="0" applyNumberFormat="1" applyFont="1" applyFill="1" applyBorder="1" applyAlignment="1" applyProtection="1"/>
    <xf numFmtId="9" fontId="0" fillId="0" borderId="0" xfId="2" applyFont="1"/>
    <xf numFmtId="0" fontId="2" fillId="2" borderId="2" xfId="0" applyFont="1" applyFill="1" applyBorder="1" applyAlignment="1" applyProtection="1">
      <alignment horizontal="center" vertical="top" wrapText="1"/>
    </xf>
    <xf numFmtId="0" fontId="5" fillId="2" borderId="2" xfId="0" applyFont="1" applyFill="1" applyBorder="1" applyAlignment="1" applyProtection="1">
      <alignment horizontal="center" vertical="top" wrapText="1"/>
    </xf>
    <xf numFmtId="0" fontId="2" fillId="3" borderId="2" xfId="0" applyFont="1" applyFill="1" applyBorder="1" applyAlignment="1" applyProtection="1">
      <alignment horizontal="center" vertical="top" wrapText="1"/>
    </xf>
    <xf numFmtId="4" fontId="1" fillId="0" borderId="0" xfId="0" applyNumberFormat="1" applyFont="1" applyFill="1" applyBorder="1" applyAlignment="1" applyProtection="1"/>
    <xf numFmtId="43" fontId="0" fillId="0" borderId="0" xfId="3" applyFont="1"/>
    <xf numFmtId="165" fontId="0" fillId="0" borderId="0" xfId="3" applyNumberFormat="1" applyFont="1"/>
    <xf numFmtId="0" fontId="2" fillId="0" borderId="0" xfId="0" applyFont="1"/>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0" fontId="1" fillId="0" borderId="0" xfId="0" quotePrefix="1" applyFont="1"/>
    <xf numFmtId="0" fontId="1" fillId="4" borderId="0" xfId="0" applyFont="1" applyFill="1" applyAlignment="1">
      <alignment wrapText="1"/>
    </xf>
    <xf numFmtId="43" fontId="0" fillId="4" borderId="0" xfId="3" applyFont="1" applyFill="1"/>
    <xf numFmtId="0" fontId="0" fillId="4" borderId="0" xfId="0" applyFill="1" applyAlignment="1">
      <alignment wrapText="1"/>
    </xf>
    <xf numFmtId="0" fontId="1" fillId="5" borderId="0" xfId="0" applyFont="1" applyFill="1" applyAlignment="1">
      <alignment wrapText="1"/>
    </xf>
    <xf numFmtId="166" fontId="0" fillId="5" borderId="0" xfId="3" applyNumberFormat="1" applyFont="1" applyFill="1"/>
    <xf numFmtId="0" fontId="1" fillId="5" borderId="0" xfId="0" applyFont="1" applyFill="1"/>
    <xf numFmtId="9" fontId="0" fillId="5" borderId="0" xfId="2" applyFont="1" applyFill="1"/>
    <xf numFmtId="9" fontId="0" fillId="5" borderId="0" xfId="2" applyFont="1" applyFill="1" applyBorder="1" applyAlignment="1"/>
    <xf numFmtId="165" fontId="0" fillId="5" borderId="0" xfId="3" applyNumberFormat="1" applyFont="1" applyFill="1"/>
    <xf numFmtId="0" fontId="0" fillId="0" borderId="0" xfId="0" quotePrefix="1"/>
    <xf numFmtId="0" fontId="2" fillId="0" borderId="0" xfId="0" quotePrefix="1" applyFont="1"/>
    <xf numFmtId="165" fontId="1" fillId="0" borderId="0" xfId="3" applyNumberFormat="1" applyFont="1"/>
    <xf numFmtId="9" fontId="0" fillId="4" borderId="0" xfId="2" applyFont="1" applyFill="1"/>
    <xf numFmtId="0" fontId="9" fillId="0" borderId="0" xfId="0" applyFont="1" applyAlignment="1">
      <alignment vertical="center"/>
    </xf>
    <xf numFmtId="0" fontId="10" fillId="0" borderId="0" xfId="0" applyFont="1"/>
    <xf numFmtId="0" fontId="10" fillId="0" borderId="0" xfId="0" applyFont="1" applyAlignment="1"/>
    <xf numFmtId="0" fontId="9" fillId="0" borderId="0" xfId="0" applyFont="1"/>
    <xf numFmtId="0" fontId="2" fillId="0" borderId="0" xfId="0" quotePrefix="1" applyFont="1" applyAlignment="1">
      <alignment wrapText="1"/>
    </xf>
    <xf numFmtId="0" fontId="11" fillId="0" borderId="0" xfId="0" applyFont="1"/>
    <xf numFmtId="165" fontId="0" fillId="0" borderId="0" xfId="3" applyNumberFormat="1" applyFont="1" applyAlignment="1">
      <alignment horizontal="right"/>
    </xf>
    <xf numFmtId="166" fontId="0" fillId="0" borderId="0" xfId="3" applyNumberFormat="1" applyFont="1" applyAlignment="1">
      <alignment horizontal="right"/>
    </xf>
    <xf numFmtId="167" fontId="0" fillId="0" borderId="0" xfId="3" applyNumberFormat="1" applyFont="1" applyAlignment="1">
      <alignment horizontal="right"/>
    </xf>
    <xf numFmtId="0" fontId="2" fillId="0" borderId="0" xfId="0" applyFont="1" applyAlignment="1">
      <alignment vertical="top"/>
    </xf>
  </cellXfs>
  <cellStyles count="4">
    <cellStyle name="Comma" xfId="3" builtinId="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16FD-BA0D-417A-B8D5-DF3C122448D1}">
  <dimension ref="A1:B6"/>
  <sheetViews>
    <sheetView tabSelected="1" workbookViewId="0"/>
  </sheetViews>
  <sheetFormatPr defaultRowHeight="12.75" x14ac:dyDescent="0.2"/>
  <cols>
    <col min="1" max="1" width="11.7109375" bestFit="1" customWidth="1"/>
    <col min="2" max="2" width="80.7109375" bestFit="1" customWidth="1"/>
  </cols>
  <sheetData>
    <row r="1" spans="1:2" x14ac:dyDescent="0.2">
      <c r="A1" s="47" t="s">
        <v>191</v>
      </c>
      <c r="B1" s="20" t="s">
        <v>187</v>
      </c>
    </row>
    <row r="2" spans="1:2" x14ac:dyDescent="0.2">
      <c r="A2" s="47" t="s">
        <v>189</v>
      </c>
      <c r="B2" s="20" t="s">
        <v>186</v>
      </c>
    </row>
    <row r="3" spans="1:2" x14ac:dyDescent="0.2">
      <c r="A3" s="47" t="s">
        <v>190</v>
      </c>
      <c r="B3" s="20" t="s">
        <v>192</v>
      </c>
    </row>
    <row r="4" spans="1:2" x14ac:dyDescent="0.2">
      <c r="A4" s="47"/>
    </row>
    <row r="5" spans="1:2" ht="25.5" x14ac:dyDescent="0.2">
      <c r="A5" s="47" t="s">
        <v>188</v>
      </c>
      <c r="B5" s="21" t="s">
        <v>175</v>
      </c>
    </row>
    <row r="6" spans="1:2" x14ac:dyDescent="0.2">
      <c r="B6" s="21"/>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Z309"/>
  <sheetViews>
    <sheetView workbookViewId="0">
      <pane ySplit="1" topLeftCell="A2" activePane="bottomLeft" state="frozen"/>
      <selection pane="bottomLeft"/>
    </sheetView>
  </sheetViews>
  <sheetFormatPr defaultRowHeight="12.75" x14ac:dyDescent="0.2"/>
  <cols>
    <col min="1" max="1" width="16" customWidth="1"/>
    <col min="2" max="2" width="20" customWidth="1"/>
    <col min="3" max="3" width="10" customWidth="1"/>
    <col min="4" max="17" width="16" customWidth="1"/>
    <col min="18" max="19" width="15.85546875" customWidth="1"/>
    <col min="20" max="52" width="16" customWidth="1"/>
  </cols>
  <sheetData>
    <row r="1" spans="1:52" x14ac:dyDescent="0.2">
      <c r="A1" s="5" t="s">
        <v>0</v>
      </c>
      <c r="B1" s="5" t="s">
        <v>1</v>
      </c>
      <c r="C1" s="5" t="s">
        <v>50</v>
      </c>
      <c r="D1" s="6" t="s">
        <v>2</v>
      </c>
      <c r="E1" s="6" t="s">
        <v>3</v>
      </c>
      <c r="F1" s="6" t="s">
        <v>4</v>
      </c>
      <c r="G1" s="6" t="s">
        <v>5</v>
      </c>
      <c r="H1" s="6" t="s">
        <v>6</v>
      </c>
      <c r="I1" s="6" t="s">
        <v>7</v>
      </c>
      <c r="J1" s="6" t="s">
        <v>8</v>
      </c>
      <c r="K1" s="6" t="s">
        <v>9</v>
      </c>
      <c r="L1" s="6" t="s">
        <v>10</v>
      </c>
      <c r="M1" s="6" t="s">
        <v>11</v>
      </c>
      <c r="N1" s="6" t="s">
        <v>12</v>
      </c>
      <c r="O1" s="6" t="s">
        <v>13</v>
      </c>
      <c r="P1" s="6" t="s">
        <v>14</v>
      </c>
      <c r="Q1" s="6" t="s">
        <v>15</v>
      </c>
      <c r="R1" s="6" t="s">
        <v>81</v>
      </c>
      <c r="S1" s="6" t="s">
        <v>16</v>
      </c>
      <c r="T1" s="6" t="s">
        <v>17</v>
      </c>
      <c r="U1" s="6" t="s">
        <v>18</v>
      </c>
      <c r="V1" s="6" t="s">
        <v>19</v>
      </c>
      <c r="W1" s="6" t="s">
        <v>20</v>
      </c>
      <c r="X1" s="6" t="s">
        <v>21</v>
      </c>
      <c r="Y1" s="6" t="s">
        <v>47</v>
      </c>
      <c r="Z1" s="6" t="s">
        <v>22</v>
      </c>
      <c r="AA1" s="6" t="s">
        <v>23</v>
      </c>
      <c r="AB1" s="6" t="s">
        <v>24</v>
      </c>
      <c r="AC1" s="6" t="s">
        <v>25</v>
      </c>
      <c r="AD1" s="6" t="s">
        <v>26</v>
      </c>
      <c r="AE1" s="6" t="s">
        <v>27</v>
      </c>
      <c r="AF1" s="6" t="s">
        <v>28</v>
      </c>
      <c r="AG1" s="6" t="s">
        <v>29</v>
      </c>
      <c r="AH1" s="6" t="s">
        <v>49</v>
      </c>
      <c r="AI1" s="6" t="s">
        <v>30</v>
      </c>
      <c r="AJ1" s="6" t="s">
        <v>31</v>
      </c>
      <c r="AK1" s="6" t="s">
        <v>32</v>
      </c>
      <c r="AL1" s="6" t="s">
        <v>33</v>
      </c>
      <c r="AM1" s="6" t="s">
        <v>34</v>
      </c>
      <c r="AN1" s="6" t="s">
        <v>35</v>
      </c>
      <c r="AO1" s="6" t="s">
        <v>36</v>
      </c>
      <c r="AP1" s="6" t="s">
        <v>37</v>
      </c>
      <c r="AQ1" s="6" t="s">
        <v>48</v>
      </c>
      <c r="AR1" s="6" t="s">
        <v>38</v>
      </c>
      <c r="AS1" s="6" t="s">
        <v>39</v>
      </c>
      <c r="AT1" s="6" t="s">
        <v>40</v>
      </c>
      <c r="AU1" s="6" t="s">
        <v>41</v>
      </c>
      <c r="AV1" s="6" t="s">
        <v>42</v>
      </c>
      <c r="AW1" s="6" t="s">
        <v>43</v>
      </c>
      <c r="AX1" s="6" t="s">
        <v>44</v>
      </c>
      <c r="AY1" s="6" t="s">
        <v>45</v>
      </c>
      <c r="AZ1" s="6" t="s">
        <v>46</v>
      </c>
    </row>
    <row r="2" spans="1:52" x14ac:dyDescent="0.2">
      <c r="A2" s="1">
        <v>17600</v>
      </c>
      <c r="B2" s="2" t="s">
        <v>51</v>
      </c>
      <c r="C2" s="2"/>
      <c r="D2" s="2">
        <v>0</v>
      </c>
      <c r="E2" s="2">
        <v>0</v>
      </c>
      <c r="F2" s="2">
        <v>0</v>
      </c>
      <c r="G2" s="2">
        <v>0</v>
      </c>
      <c r="H2" s="2">
        <v>0</v>
      </c>
      <c r="I2" s="2">
        <v>0</v>
      </c>
      <c r="J2" s="2">
        <v>0</v>
      </c>
      <c r="K2" s="2">
        <v>4029965.9715921106</v>
      </c>
      <c r="L2" s="2">
        <v>745399.18175162235</v>
      </c>
      <c r="M2" s="2">
        <v>0</v>
      </c>
      <c r="N2" s="2">
        <v>347922.15606770216</v>
      </c>
      <c r="O2" s="2">
        <v>0</v>
      </c>
      <c r="P2" s="2">
        <v>0</v>
      </c>
      <c r="Q2" s="2">
        <v>0</v>
      </c>
      <c r="R2">
        <v>0</v>
      </c>
      <c r="S2" s="2">
        <v>0</v>
      </c>
      <c r="T2" s="2">
        <v>0</v>
      </c>
      <c r="U2" s="2">
        <v>0</v>
      </c>
      <c r="V2" s="2">
        <v>0</v>
      </c>
      <c r="W2" s="2">
        <v>0</v>
      </c>
      <c r="X2" s="2">
        <v>243165.57786950463</v>
      </c>
      <c r="Y2" s="2">
        <v>2098.355243412791</v>
      </c>
      <c r="Z2" s="2">
        <v>0</v>
      </c>
      <c r="AA2" s="2">
        <v>0</v>
      </c>
      <c r="AB2" s="2"/>
      <c r="AC2" s="2"/>
      <c r="AD2" s="2"/>
      <c r="AE2" s="2"/>
      <c r="AF2" s="2"/>
      <c r="AG2" s="2"/>
      <c r="AH2" s="2"/>
      <c r="AI2" s="2">
        <v>0</v>
      </c>
      <c r="AJ2" s="2"/>
      <c r="AK2" s="2"/>
      <c r="AL2" s="2">
        <v>0</v>
      </c>
      <c r="AM2" s="2"/>
      <c r="AN2" s="2">
        <v>0</v>
      </c>
      <c r="AO2" s="2"/>
      <c r="AP2" s="2"/>
      <c r="AQ2" s="2"/>
      <c r="AR2" s="2">
        <v>0</v>
      </c>
      <c r="AS2" s="2">
        <v>0</v>
      </c>
      <c r="AT2" s="2">
        <v>0</v>
      </c>
      <c r="AU2" s="2">
        <v>0</v>
      </c>
      <c r="AV2" s="2">
        <v>0</v>
      </c>
      <c r="AW2" s="2">
        <v>104392.66626312236</v>
      </c>
      <c r="AX2" s="2">
        <v>130523.86157656781</v>
      </c>
      <c r="AY2" s="2">
        <v>0</v>
      </c>
      <c r="AZ2" s="2">
        <v>66137.666728155396</v>
      </c>
    </row>
    <row r="3" spans="1:52" x14ac:dyDescent="0.2">
      <c r="A3" s="1">
        <v>17601</v>
      </c>
      <c r="B3" s="2" t="s">
        <v>51</v>
      </c>
      <c r="C3" s="2"/>
      <c r="D3" s="2">
        <v>0</v>
      </c>
      <c r="E3" s="2">
        <v>0</v>
      </c>
      <c r="F3" s="2">
        <v>0</v>
      </c>
      <c r="G3" s="2">
        <v>0</v>
      </c>
      <c r="H3" s="2">
        <v>0</v>
      </c>
      <c r="I3" s="2">
        <v>0</v>
      </c>
      <c r="J3" s="2">
        <v>0</v>
      </c>
      <c r="K3" s="2">
        <v>2862133.2293323372</v>
      </c>
      <c r="L3" s="2">
        <v>1846030.5132842062</v>
      </c>
      <c r="M3" s="2">
        <v>0</v>
      </c>
      <c r="N3" s="2">
        <v>227300.45051578051</v>
      </c>
      <c r="O3" s="2">
        <v>0</v>
      </c>
      <c r="P3" s="2">
        <v>0</v>
      </c>
      <c r="Q3" s="2">
        <v>0</v>
      </c>
      <c r="R3">
        <v>0</v>
      </c>
      <c r="S3" s="2">
        <v>0</v>
      </c>
      <c r="T3" s="2">
        <v>0</v>
      </c>
      <c r="U3" s="2">
        <v>0</v>
      </c>
      <c r="V3" s="2">
        <v>0</v>
      </c>
      <c r="W3" s="2">
        <v>0</v>
      </c>
      <c r="X3" s="2">
        <v>196389.25141915225</v>
      </c>
      <c r="Y3" s="2">
        <v>4590.1124977017316</v>
      </c>
      <c r="Z3" s="2">
        <v>0</v>
      </c>
      <c r="AA3" s="2">
        <v>0</v>
      </c>
      <c r="AB3" s="2"/>
      <c r="AC3" s="2"/>
      <c r="AD3" s="2"/>
      <c r="AE3" s="2"/>
      <c r="AF3" s="2"/>
      <c r="AG3" s="2"/>
      <c r="AH3" s="2"/>
      <c r="AI3" s="2">
        <v>0</v>
      </c>
      <c r="AJ3" s="2"/>
      <c r="AK3" s="2"/>
      <c r="AL3" s="2">
        <v>0</v>
      </c>
      <c r="AM3" s="2"/>
      <c r="AN3" s="2">
        <v>0</v>
      </c>
      <c r="AO3" s="2"/>
      <c r="AP3" s="2"/>
      <c r="AQ3" s="2"/>
      <c r="AR3" s="2">
        <v>0</v>
      </c>
      <c r="AS3" s="2">
        <v>1397.0953999993665</v>
      </c>
      <c r="AT3" s="2">
        <v>0</v>
      </c>
      <c r="AU3" s="2">
        <v>0</v>
      </c>
      <c r="AV3" s="2">
        <v>0</v>
      </c>
      <c r="AW3" s="2">
        <v>126907.13577881859</v>
      </c>
      <c r="AX3" s="2">
        <v>63045.664638545255</v>
      </c>
      <c r="AY3" s="2">
        <v>0</v>
      </c>
      <c r="AZ3" s="2">
        <v>109077.90120430416</v>
      </c>
    </row>
    <row r="4" spans="1:52" x14ac:dyDescent="0.2">
      <c r="A4" s="1">
        <v>17852</v>
      </c>
      <c r="B4" s="2" t="s">
        <v>51</v>
      </c>
      <c r="C4" s="2"/>
      <c r="D4" s="2">
        <v>0</v>
      </c>
      <c r="E4" s="2">
        <v>0</v>
      </c>
      <c r="F4" s="2">
        <v>0</v>
      </c>
      <c r="G4" s="2">
        <v>0</v>
      </c>
      <c r="H4" s="2">
        <v>0</v>
      </c>
      <c r="I4" s="2">
        <v>0</v>
      </c>
      <c r="J4" s="2">
        <v>0</v>
      </c>
      <c r="K4" s="2">
        <v>3353627.4560602652</v>
      </c>
      <c r="L4" s="2">
        <v>1090646.9072396867</v>
      </c>
      <c r="M4" s="2">
        <v>897.00580000056846</v>
      </c>
      <c r="N4" s="2">
        <v>750379.66902302892</v>
      </c>
      <c r="O4" s="2">
        <v>0</v>
      </c>
      <c r="P4" s="2">
        <v>0</v>
      </c>
      <c r="Q4" s="2">
        <v>0</v>
      </c>
      <c r="R4">
        <v>3787.2141499999998</v>
      </c>
      <c r="S4" s="2">
        <v>0</v>
      </c>
      <c r="T4" s="2">
        <v>0</v>
      </c>
      <c r="U4" s="2">
        <v>0</v>
      </c>
      <c r="V4" s="2">
        <v>0</v>
      </c>
      <c r="W4" s="2">
        <v>0</v>
      </c>
      <c r="X4" s="2">
        <v>156262.97053650804</v>
      </c>
      <c r="Y4" s="2">
        <v>4157.4152602939812</v>
      </c>
      <c r="Z4" s="2">
        <v>0</v>
      </c>
      <c r="AA4" s="2">
        <v>0</v>
      </c>
      <c r="AB4" s="2"/>
      <c r="AC4" s="2"/>
      <c r="AD4" s="2"/>
      <c r="AE4" s="2"/>
      <c r="AF4" s="2"/>
      <c r="AG4" s="2"/>
      <c r="AH4" s="2"/>
      <c r="AI4" s="2">
        <v>0</v>
      </c>
      <c r="AJ4" s="2"/>
      <c r="AK4" s="2"/>
      <c r="AL4" s="2">
        <v>0</v>
      </c>
      <c r="AM4" s="2"/>
      <c r="AN4" s="2">
        <v>0</v>
      </c>
      <c r="AO4" s="2"/>
      <c r="AP4" s="2"/>
      <c r="AQ4" s="2"/>
      <c r="AR4" s="2">
        <v>0</v>
      </c>
      <c r="AS4" s="2">
        <v>3886.1525999989826</v>
      </c>
      <c r="AT4" s="2">
        <v>0</v>
      </c>
      <c r="AU4" s="2">
        <v>0</v>
      </c>
      <c r="AV4" s="2">
        <v>0</v>
      </c>
      <c r="AW4" s="2">
        <v>122850.06729525751</v>
      </c>
      <c r="AX4" s="2">
        <v>0</v>
      </c>
      <c r="AY4" s="2">
        <v>22190.590809554687</v>
      </c>
      <c r="AZ4" s="2">
        <v>120673.11502272265</v>
      </c>
    </row>
    <row r="5" spans="1:52" x14ac:dyDescent="0.2">
      <c r="A5" s="1">
        <v>17853</v>
      </c>
      <c r="B5" s="2" t="s">
        <v>51</v>
      </c>
      <c r="C5" s="2"/>
      <c r="D5" s="2">
        <v>0</v>
      </c>
      <c r="E5" s="2">
        <v>0</v>
      </c>
      <c r="F5" s="2">
        <v>0</v>
      </c>
      <c r="G5" s="2">
        <v>0</v>
      </c>
      <c r="H5" s="2">
        <v>0</v>
      </c>
      <c r="I5" s="2">
        <v>0</v>
      </c>
      <c r="J5" s="2">
        <v>0</v>
      </c>
      <c r="K5" s="2">
        <v>4171982.2272965638</v>
      </c>
      <c r="L5" s="2">
        <v>721301.8202948065</v>
      </c>
      <c r="M5" s="2">
        <v>0</v>
      </c>
      <c r="N5" s="2">
        <v>474419.07002899336</v>
      </c>
      <c r="O5" s="2">
        <v>0</v>
      </c>
      <c r="P5" s="2">
        <v>0</v>
      </c>
      <c r="Q5" s="2">
        <v>0</v>
      </c>
      <c r="R5">
        <v>0</v>
      </c>
      <c r="S5" s="2">
        <v>0</v>
      </c>
      <c r="T5" s="2">
        <v>0</v>
      </c>
      <c r="U5" s="2">
        <v>0</v>
      </c>
      <c r="V5" s="2">
        <v>0</v>
      </c>
      <c r="W5" s="2">
        <v>0</v>
      </c>
      <c r="X5" s="2">
        <v>69320.746194821913</v>
      </c>
      <c r="Y5" s="2">
        <v>2887.0767847950715</v>
      </c>
      <c r="Z5" s="2">
        <v>0</v>
      </c>
      <c r="AA5" s="2">
        <v>0</v>
      </c>
      <c r="AB5" s="2"/>
      <c r="AC5" s="2"/>
      <c r="AD5" s="2"/>
      <c r="AE5" s="2"/>
      <c r="AF5" s="2"/>
      <c r="AG5" s="2"/>
      <c r="AH5" s="2"/>
      <c r="AI5" s="2">
        <v>0</v>
      </c>
      <c r="AJ5" s="2"/>
      <c r="AK5" s="2"/>
      <c r="AL5" s="2">
        <v>0</v>
      </c>
      <c r="AM5" s="2"/>
      <c r="AN5" s="2">
        <v>0</v>
      </c>
      <c r="AO5" s="2"/>
      <c r="AP5" s="2"/>
      <c r="AQ5" s="2"/>
      <c r="AR5" s="2">
        <v>0</v>
      </c>
      <c r="AS5" s="2">
        <v>0</v>
      </c>
      <c r="AT5" s="2">
        <v>0</v>
      </c>
      <c r="AU5" s="2">
        <v>0</v>
      </c>
      <c r="AV5" s="2">
        <v>0</v>
      </c>
      <c r="AW5" s="2">
        <v>51324.44836965033</v>
      </c>
      <c r="AX5" s="2">
        <v>0</v>
      </c>
      <c r="AY5" s="2">
        <v>0</v>
      </c>
      <c r="AZ5" s="2">
        <v>52244.092050854975</v>
      </c>
    </row>
    <row r="6" spans="1:52" x14ac:dyDescent="0.2">
      <c r="A6" s="1">
        <v>17854</v>
      </c>
      <c r="B6" s="2" t="s">
        <v>51</v>
      </c>
      <c r="C6" s="2"/>
      <c r="D6" s="2">
        <v>0</v>
      </c>
      <c r="E6" s="2">
        <v>0</v>
      </c>
      <c r="F6" s="2">
        <v>0</v>
      </c>
      <c r="G6" s="2">
        <v>0</v>
      </c>
      <c r="H6" s="2">
        <v>0</v>
      </c>
      <c r="I6" s="2">
        <v>0</v>
      </c>
      <c r="J6" s="2">
        <v>0</v>
      </c>
      <c r="K6" s="2">
        <v>3172252.9083148446</v>
      </c>
      <c r="L6" s="2">
        <v>1436210.177626488</v>
      </c>
      <c r="M6" s="2">
        <v>0</v>
      </c>
      <c r="N6" s="2">
        <v>0</v>
      </c>
      <c r="O6" s="2">
        <v>0</v>
      </c>
      <c r="P6" s="2">
        <v>0</v>
      </c>
      <c r="Q6" s="2">
        <v>0</v>
      </c>
      <c r="R6">
        <v>0</v>
      </c>
      <c r="S6" s="2">
        <v>0</v>
      </c>
      <c r="T6" s="2">
        <v>0</v>
      </c>
      <c r="U6" s="2">
        <v>0</v>
      </c>
      <c r="V6" s="2">
        <v>0</v>
      </c>
      <c r="W6" s="2">
        <v>0</v>
      </c>
      <c r="X6" s="2">
        <v>358156.54737639963</v>
      </c>
      <c r="Y6" s="2">
        <v>432.79158470154357</v>
      </c>
      <c r="Z6" s="2">
        <v>0</v>
      </c>
      <c r="AA6" s="2">
        <v>0</v>
      </c>
      <c r="AB6" s="2"/>
      <c r="AC6" s="2"/>
      <c r="AD6" s="2"/>
      <c r="AE6" s="2"/>
      <c r="AF6" s="2"/>
      <c r="AG6" s="2"/>
      <c r="AH6" s="2"/>
      <c r="AI6" s="2">
        <v>0</v>
      </c>
      <c r="AJ6" s="2"/>
      <c r="AK6" s="2"/>
      <c r="AL6" s="2">
        <v>0</v>
      </c>
      <c r="AM6" s="2"/>
      <c r="AN6" s="2">
        <v>0</v>
      </c>
      <c r="AO6" s="2"/>
      <c r="AP6" s="2"/>
      <c r="AQ6" s="2"/>
      <c r="AR6" s="2">
        <v>0</v>
      </c>
      <c r="AS6" s="2">
        <v>0</v>
      </c>
      <c r="AT6" s="2">
        <v>0</v>
      </c>
      <c r="AU6" s="2">
        <v>0</v>
      </c>
      <c r="AV6" s="2">
        <v>0</v>
      </c>
      <c r="AW6" s="2">
        <v>294819.37788955367</v>
      </c>
      <c r="AX6" s="2">
        <v>62270.994866775029</v>
      </c>
      <c r="AY6" s="2">
        <v>0</v>
      </c>
      <c r="AZ6" s="2">
        <v>210737.46211126551</v>
      </c>
    </row>
    <row r="7" spans="1:52" x14ac:dyDescent="0.2">
      <c r="A7" s="1">
        <v>17855</v>
      </c>
      <c r="B7" s="2" t="s">
        <v>51</v>
      </c>
      <c r="C7" s="2"/>
      <c r="D7" s="2">
        <v>0</v>
      </c>
      <c r="E7" s="2">
        <v>0</v>
      </c>
      <c r="F7" s="2">
        <v>0</v>
      </c>
      <c r="G7" s="2">
        <v>0</v>
      </c>
      <c r="H7" s="2">
        <v>0</v>
      </c>
      <c r="I7" s="2">
        <v>0</v>
      </c>
      <c r="J7" s="2">
        <v>0</v>
      </c>
      <c r="K7" s="2">
        <v>2339089.2702402957</v>
      </c>
      <c r="L7" s="2">
        <v>2509992.551862014</v>
      </c>
      <c r="M7" s="2">
        <v>0</v>
      </c>
      <c r="N7" s="2">
        <v>0</v>
      </c>
      <c r="O7" s="2">
        <v>0</v>
      </c>
      <c r="P7" s="2">
        <v>0</v>
      </c>
      <c r="Q7" s="2">
        <v>0</v>
      </c>
      <c r="R7">
        <v>908.30804999999998</v>
      </c>
      <c r="S7" s="2">
        <v>0</v>
      </c>
      <c r="T7" s="2">
        <v>0</v>
      </c>
      <c r="U7" s="2">
        <v>0</v>
      </c>
      <c r="V7" s="2">
        <v>0</v>
      </c>
      <c r="W7" s="2">
        <v>0</v>
      </c>
      <c r="X7" s="2">
        <v>262308.63753874094</v>
      </c>
      <c r="Y7" s="2">
        <v>3895.0493152111817</v>
      </c>
      <c r="Z7" s="2">
        <v>0</v>
      </c>
      <c r="AA7" s="2">
        <v>0</v>
      </c>
      <c r="AB7" s="2"/>
      <c r="AC7" s="2"/>
      <c r="AD7" s="2"/>
      <c r="AE7" s="2"/>
      <c r="AF7" s="2"/>
      <c r="AG7" s="2"/>
      <c r="AH7" s="2"/>
      <c r="AI7" s="2">
        <v>0</v>
      </c>
      <c r="AJ7" s="2"/>
      <c r="AK7" s="2"/>
      <c r="AL7" s="2">
        <v>0</v>
      </c>
      <c r="AM7" s="2"/>
      <c r="AN7" s="2">
        <v>0</v>
      </c>
      <c r="AO7" s="2"/>
      <c r="AP7" s="2"/>
      <c r="AQ7" s="2"/>
      <c r="AR7" s="2">
        <v>0</v>
      </c>
      <c r="AS7" s="2">
        <v>0</v>
      </c>
      <c r="AT7" s="2">
        <v>0</v>
      </c>
      <c r="AU7" s="2">
        <v>0</v>
      </c>
      <c r="AV7" s="2">
        <v>0</v>
      </c>
      <c r="AW7" s="2">
        <v>52427.307703431172</v>
      </c>
      <c r="AX7" s="2">
        <v>27349.644287575411</v>
      </c>
      <c r="AY7" s="2">
        <v>2042.6027440776081</v>
      </c>
      <c r="AZ7" s="2">
        <v>51282.468117952318</v>
      </c>
    </row>
    <row r="8" spans="1:52" x14ac:dyDescent="0.2">
      <c r="A8" s="1">
        <v>18103</v>
      </c>
      <c r="B8" s="2" t="s">
        <v>51</v>
      </c>
      <c r="C8" s="2"/>
      <c r="D8" s="2">
        <v>0</v>
      </c>
      <c r="E8" s="2">
        <v>0</v>
      </c>
      <c r="F8" s="2">
        <v>0</v>
      </c>
      <c r="G8" s="2">
        <v>0</v>
      </c>
      <c r="H8" s="2">
        <v>0</v>
      </c>
      <c r="I8" s="2">
        <v>0</v>
      </c>
      <c r="J8" s="2">
        <v>0</v>
      </c>
      <c r="K8" s="2">
        <v>3404978.6767917289</v>
      </c>
      <c r="L8" s="2">
        <v>904036.31181935314</v>
      </c>
      <c r="M8" s="2">
        <v>0</v>
      </c>
      <c r="N8" s="2">
        <v>1188167.1369732535</v>
      </c>
      <c r="O8" s="2">
        <v>0</v>
      </c>
      <c r="P8" s="2">
        <v>0</v>
      </c>
      <c r="Q8" s="2">
        <v>0</v>
      </c>
      <c r="R8">
        <v>0</v>
      </c>
      <c r="S8" s="2">
        <v>0</v>
      </c>
      <c r="T8" s="2">
        <v>0</v>
      </c>
      <c r="U8" s="2">
        <v>0</v>
      </c>
      <c r="V8" s="2">
        <v>0</v>
      </c>
      <c r="W8" s="2">
        <v>0</v>
      </c>
      <c r="X8" s="2">
        <v>287301.75203350635</v>
      </c>
      <c r="Y8" s="2">
        <v>2147.9336006393273</v>
      </c>
      <c r="Z8" s="2">
        <v>0</v>
      </c>
      <c r="AA8" s="2">
        <v>0</v>
      </c>
      <c r="AB8" s="2"/>
      <c r="AC8" s="2"/>
      <c r="AD8" s="2"/>
      <c r="AE8" s="2"/>
      <c r="AF8" s="2"/>
      <c r="AG8" s="2"/>
      <c r="AH8" s="2"/>
      <c r="AI8" s="2">
        <v>0</v>
      </c>
      <c r="AJ8" s="2"/>
      <c r="AK8" s="2"/>
      <c r="AL8" s="2">
        <v>0</v>
      </c>
      <c r="AM8" s="2"/>
      <c r="AN8" s="2">
        <v>0</v>
      </c>
      <c r="AO8" s="2"/>
      <c r="AP8" s="2"/>
      <c r="AQ8" s="2"/>
      <c r="AR8" s="2">
        <v>0</v>
      </c>
      <c r="AS8" s="2">
        <v>2943.0763499998184</v>
      </c>
      <c r="AT8" s="2">
        <v>0</v>
      </c>
      <c r="AU8" s="2">
        <v>0</v>
      </c>
      <c r="AV8" s="2">
        <v>0</v>
      </c>
      <c r="AW8" s="2">
        <v>102840.05502459788</v>
      </c>
      <c r="AX8" s="2">
        <v>0</v>
      </c>
      <c r="AY8" s="2">
        <v>2743.0952579139753</v>
      </c>
      <c r="AZ8" s="2">
        <v>86965.284169466468</v>
      </c>
    </row>
    <row r="9" spans="1:52" x14ac:dyDescent="0.2">
      <c r="A9" s="1">
        <v>18104</v>
      </c>
      <c r="B9" s="2" t="s">
        <v>51</v>
      </c>
      <c r="C9" s="2"/>
      <c r="D9" s="2">
        <v>0</v>
      </c>
      <c r="E9" s="2">
        <v>0</v>
      </c>
      <c r="F9" s="2">
        <v>0</v>
      </c>
      <c r="G9" s="2">
        <v>0</v>
      </c>
      <c r="H9" s="2">
        <v>0</v>
      </c>
      <c r="I9" s="2">
        <v>0</v>
      </c>
      <c r="J9" s="2">
        <v>0</v>
      </c>
      <c r="K9" s="2">
        <v>3704844.4869677569</v>
      </c>
      <c r="L9" s="2">
        <v>1100521.5772020016</v>
      </c>
      <c r="M9" s="2">
        <v>0</v>
      </c>
      <c r="N9" s="2">
        <v>474135.44041851506</v>
      </c>
      <c r="O9" s="2">
        <v>0</v>
      </c>
      <c r="P9" s="2">
        <v>0</v>
      </c>
      <c r="Q9" s="2">
        <v>0</v>
      </c>
      <c r="R9">
        <v>2843.7915520000001</v>
      </c>
      <c r="S9" s="2">
        <v>0</v>
      </c>
      <c r="T9" s="2">
        <v>0</v>
      </c>
      <c r="U9" s="2">
        <v>0</v>
      </c>
      <c r="V9" s="2">
        <v>0</v>
      </c>
      <c r="W9" s="2">
        <v>0</v>
      </c>
      <c r="X9" s="2">
        <v>109722.18147714389</v>
      </c>
      <c r="Y9" s="2">
        <v>2987.4000465081217</v>
      </c>
      <c r="Z9" s="2">
        <v>0</v>
      </c>
      <c r="AA9" s="2">
        <v>0</v>
      </c>
      <c r="AB9" s="2"/>
      <c r="AC9" s="2"/>
      <c r="AD9" s="2"/>
      <c r="AE9" s="2"/>
      <c r="AF9" s="2"/>
      <c r="AG9" s="2"/>
      <c r="AH9" s="2"/>
      <c r="AI9" s="2">
        <v>0</v>
      </c>
      <c r="AJ9" s="2"/>
      <c r="AK9" s="2"/>
      <c r="AL9" s="2">
        <v>0</v>
      </c>
      <c r="AM9" s="2"/>
      <c r="AN9" s="2">
        <v>0</v>
      </c>
      <c r="AO9" s="2"/>
      <c r="AP9" s="2"/>
      <c r="AQ9" s="2"/>
      <c r="AR9" s="2">
        <v>0</v>
      </c>
      <c r="AS9" s="2">
        <v>0</v>
      </c>
      <c r="AT9" s="2">
        <v>0</v>
      </c>
      <c r="AU9" s="2">
        <v>0</v>
      </c>
      <c r="AV9" s="2">
        <v>0</v>
      </c>
      <c r="AW9" s="2">
        <v>109722.18147714388</v>
      </c>
      <c r="AX9" s="2">
        <v>0</v>
      </c>
      <c r="AY9" s="2">
        <v>0</v>
      </c>
      <c r="AZ9" s="2">
        <v>87459.038480037882</v>
      </c>
    </row>
    <row r="10" spans="1:52" x14ac:dyDescent="0.2">
      <c r="A10" s="1">
        <v>18105</v>
      </c>
      <c r="B10" s="2" t="s">
        <v>51</v>
      </c>
      <c r="C10" s="2"/>
      <c r="D10" s="2">
        <v>0</v>
      </c>
      <c r="E10" s="2">
        <v>0</v>
      </c>
      <c r="F10" s="2">
        <v>0</v>
      </c>
      <c r="G10" s="2">
        <v>0</v>
      </c>
      <c r="H10" s="2">
        <v>0</v>
      </c>
      <c r="I10" s="2">
        <v>0</v>
      </c>
      <c r="J10" s="2">
        <v>0</v>
      </c>
      <c r="K10" s="2">
        <v>2662997.7773400294</v>
      </c>
      <c r="L10" s="2">
        <v>2093518.2285868188</v>
      </c>
      <c r="M10" s="2">
        <v>0</v>
      </c>
      <c r="N10" s="2">
        <v>8186.6995868551467</v>
      </c>
      <c r="O10" s="2">
        <v>0</v>
      </c>
      <c r="P10" s="2">
        <v>0</v>
      </c>
      <c r="Q10" s="2">
        <v>1679</v>
      </c>
      <c r="R10">
        <v>7530.7254499999999</v>
      </c>
      <c r="S10" s="2">
        <v>0</v>
      </c>
      <c r="T10" s="2">
        <v>0</v>
      </c>
      <c r="U10" s="2">
        <v>0</v>
      </c>
      <c r="V10" s="2">
        <v>0</v>
      </c>
      <c r="W10" s="2">
        <v>0</v>
      </c>
      <c r="X10" s="2">
        <v>157019.34696590152</v>
      </c>
      <c r="Y10" s="2">
        <v>0</v>
      </c>
      <c r="Z10" s="2">
        <v>0</v>
      </c>
      <c r="AA10" s="2">
        <v>5259.8487085457491</v>
      </c>
      <c r="AB10" s="2"/>
      <c r="AC10" s="2"/>
      <c r="AD10" s="2"/>
      <c r="AE10" s="2"/>
      <c r="AF10" s="2"/>
      <c r="AG10" s="2"/>
      <c r="AH10" s="2"/>
      <c r="AI10" s="2">
        <v>0</v>
      </c>
      <c r="AJ10" s="2"/>
      <c r="AK10" s="2"/>
      <c r="AL10" s="2">
        <v>0</v>
      </c>
      <c r="AM10" s="2"/>
      <c r="AN10" s="2">
        <v>0</v>
      </c>
      <c r="AO10" s="2"/>
      <c r="AP10" s="2"/>
      <c r="AQ10" s="2"/>
      <c r="AR10" s="2">
        <v>0</v>
      </c>
      <c r="AS10" s="2">
        <v>0</v>
      </c>
      <c r="AT10" s="2">
        <v>0</v>
      </c>
      <c r="AU10" s="2">
        <v>0</v>
      </c>
      <c r="AV10" s="2">
        <v>0</v>
      </c>
      <c r="AW10" s="2">
        <v>157019.34696590152</v>
      </c>
      <c r="AX10" s="2">
        <v>0</v>
      </c>
      <c r="AY10" s="2">
        <v>0</v>
      </c>
      <c r="AZ10" s="2">
        <v>126424.76646934829</v>
      </c>
    </row>
    <row r="11" spans="1:52" x14ac:dyDescent="0.2">
      <c r="A11" s="1">
        <v>18106</v>
      </c>
      <c r="B11" s="2" t="s">
        <v>51</v>
      </c>
      <c r="C11" s="2"/>
      <c r="D11" s="2">
        <v>0</v>
      </c>
      <c r="E11" s="2">
        <v>0</v>
      </c>
      <c r="F11" s="2">
        <v>0</v>
      </c>
      <c r="G11" s="2">
        <v>0</v>
      </c>
      <c r="H11" s="2">
        <v>0</v>
      </c>
      <c r="I11" s="2">
        <v>0</v>
      </c>
      <c r="J11" s="2">
        <v>0</v>
      </c>
      <c r="K11" s="2">
        <v>2157778.3105712123</v>
      </c>
      <c r="L11" s="2">
        <v>2047381.9607915962</v>
      </c>
      <c r="M11" s="2">
        <v>0</v>
      </c>
      <c r="N11" s="2">
        <v>0</v>
      </c>
      <c r="O11" s="2">
        <v>0</v>
      </c>
      <c r="P11" s="2">
        <v>0</v>
      </c>
      <c r="Q11" s="2">
        <v>0</v>
      </c>
      <c r="R11">
        <v>0</v>
      </c>
      <c r="S11" s="2">
        <v>0</v>
      </c>
      <c r="T11" s="2">
        <v>0</v>
      </c>
      <c r="U11" s="2">
        <v>0</v>
      </c>
      <c r="V11" s="2">
        <v>0</v>
      </c>
      <c r="W11" s="2">
        <v>0</v>
      </c>
      <c r="X11" s="2">
        <v>261458.79346746014</v>
      </c>
      <c r="Y11" s="2">
        <v>0</v>
      </c>
      <c r="Z11" s="2">
        <v>0</v>
      </c>
      <c r="AA11" s="2">
        <v>0</v>
      </c>
      <c r="AB11" s="2"/>
      <c r="AC11" s="2"/>
      <c r="AD11" s="2"/>
      <c r="AE11" s="2"/>
      <c r="AF11" s="2"/>
      <c r="AG11" s="2"/>
      <c r="AH11" s="2"/>
      <c r="AI11" s="2">
        <v>0</v>
      </c>
      <c r="AJ11" s="2"/>
      <c r="AK11" s="2"/>
      <c r="AL11" s="2">
        <v>0</v>
      </c>
      <c r="AM11" s="2"/>
      <c r="AN11" s="2">
        <v>0</v>
      </c>
      <c r="AO11" s="2"/>
      <c r="AP11" s="2"/>
      <c r="AQ11" s="2"/>
      <c r="AR11" s="2">
        <v>0</v>
      </c>
      <c r="AS11" s="2">
        <v>64709.856756543697</v>
      </c>
      <c r="AT11" s="2">
        <v>6877.7744600002843</v>
      </c>
      <c r="AU11" s="2">
        <v>0</v>
      </c>
      <c r="AV11" s="2">
        <v>0</v>
      </c>
      <c r="AW11" s="2">
        <v>261458.79346746011</v>
      </c>
      <c r="AX11" s="2">
        <v>0</v>
      </c>
      <c r="AY11" s="2">
        <v>67118.870153002645</v>
      </c>
      <c r="AZ11" s="2">
        <v>254057.14995203714</v>
      </c>
    </row>
    <row r="12" spans="1:52" x14ac:dyDescent="0.2">
      <c r="A12" s="1">
        <v>18354</v>
      </c>
      <c r="B12" s="2" t="s">
        <v>51</v>
      </c>
      <c r="C12" s="2"/>
      <c r="D12" s="2">
        <v>0</v>
      </c>
      <c r="E12" s="2">
        <v>0</v>
      </c>
      <c r="F12" s="2">
        <v>0</v>
      </c>
      <c r="G12" s="2">
        <v>0</v>
      </c>
      <c r="H12" s="2">
        <v>0</v>
      </c>
      <c r="I12" s="2">
        <v>0</v>
      </c>
      <c r="J12" s="2">
        <v>0</v>
      </c>
      <c r="K12" s="2">
        <v>2103217.7552200262</v>
      </c>
      <c r="L12" s="2">
        <v>490055.40687160497</v>
      </c>
      <c r="M12" s="2">
        <v>0</v>
      </c>
      <c r="N12" s="2">
        <v>1843123.6386043152</v>
      </c>
      <c r="O12" s="2">
        <v>0</v>
      </c>
      <c r="P12" s="2">
        <v>0</v>
      </c>
      <c r="Q12" s="2">
        <v>0</v>
      </c>
      <c r="R12">
        <v>18945.195400000001</v>
      </c>
      <c r="S12" s="2">
        <v>0</v>
      </c>
      <c r="T12" s="2">
        <v>0</v>
      </c>
      <c r="U12" s="2">
        <v>0</v>
      </c>
      <c r="V12" s="2">
        <v>0</v>
      </c>
      <c r="W12" s="2">
        <v>0</v>
      </c>
      <c r="X12" s="2">
        <v>394472.21720919746</v>
      </c>
      <c r="Y12" s="2">
        <v>5019.4745693717678</v>
      </c>
      <c r="Z12" s="2">
        <v>0</v>
      </c>
      <c r="AA12" s="2">
        <v>0</v>
      </c>
      <c r="AB12" s="2"/>
      <c r="AC12" s="2"/>
      <c r="AD12" s="2"/>
      <c r="AE12" s="2"/>
      <c r="AF12" s="2"/>
      <c r="AG12" s="2"/>
      <c r="AH12" s="2"/>
      <c r="AI12" s="2">
        <v>0</v>
      </c>
      <c r="AJ12" s="2"/>
      <c r="AK12" s="2"/>
      <c r="AL12" s="2">
        <v>0</v>
      </c>
      <c r="AM12" s="2"/>
      <c r="AN12" s="2">
        <v>0</v>
      </c>
      <c r="AO12" s="2"/>
      <c r="AP12" s="2"/>
      <c r="AQ12" s="2"/>
      <c r="AR12" s="2">
        <v>5462.5208585227274</v>
      </c>
      <c r="AS12" s="2">
        <v>119979.01401037125</v>
      </c>
      <c r="AT12" s="2">
        <v>0</v>
      </c>
      <c r="AU12" s="2">
        <v>0</v>
      </c>
      <c r="AV12" s="2">
        <v>92511.326799070157</v>
      </c>
      <c r="AW12" s="2">
        <v>234894.48874954577</v>
      </c>
      <c r="AX12" s="2">
        <v>0</v>
      </c>
      <c r="AY12" s="2">
        <v>0</v>
      </c>
      <c r="AZ12" s="2">
        <v>205858.69173455116</v>
      </c>
    </row>
    <row r="13" spans="1:52" x14ac:dyDescent="0.2">
      <c r="A13" s="1">
        <v>18355</v>
      </c>
      <c r="B13" s="2" t="s">
        <v>51</v>
      </c>
      <c r="C13" s="2"/>
      <c r="D13" s="2">
        <v>0</v>
      </c>
      <c r="E13" s="2">
        <v>0</v>
      </c>
      <c r="F13" s="2">
        <v>0</v>
      </c>
      <c r="G13" s="2">
        <v>0</v>
      </c>
      <c r="H13" s="2">
        <v>0</v>
      </c>
      <c r="I13" s="2">
        <v>0</v>
      </c>
      <c r="J13" s="2">
        <v>0</v>
      </c>
      <c r="K13" s="2">
        <v>2359725.4105241615</v>
      </c>
      <c r="L13" s="2">
        <v>1264171.2836577173</v>
      </c>
      <c r="M13" s="2">
        <v>0</v>
      </c>
      <c r="N13" s="2">
        <v>317886.19580065855</v>
      </c>
      <c r="O13" s="2">
        <v>0</v>
      </c>
      <c r="P13" s="2">
        <v>0</v>
      </c>
      <c r="Q13" s="2">
        <v>0</v>
      </c>
      <c r="R13">
        <v>3802.52099</v>
      </c>
      <c r="S13" s="2">
        <v>0</v>
      </c>
      <c r="T13" s="2">
        <v>0</v>
      </c>
      <c r="U13" s="2">
        <v>0</v>
      </c>
      <c r="V13" s="2">
        <v>0</v>
      </c>
      <c r="W13" s="2">
        <v>0</v>
      </c>
      <c r="X13" s="2">
        <v>140015.94553978048</v>
      </c>
      <c r="Y13" s="2">
        <v>3828.7959587942737</v>
      </c>
      <c r="Z13" s="2">
        <v>0</v>
      </c>
      <c r="AA13" s="2">
        <v>0</v>
      </c>
      <c r="AB13" s="2"/>
      <c r="AC13" s="2"/>
      <c r="AD13" s="2"/>
      <c r="AE13" s="2"/>
      <c r="AF13" s="2"/>
      <c r="AG13" s="2"/>
      <c r="AH13" s="2"/>
      <c r="AI13" s="2">
        <v>0</v>
      </c>
      <c r="AJ13" s="2"/>
      <c r="AK13" s="2"/>
      <c r="AL13" s="2">
        <v>0</v>
      </c>
      <c r="AM13" s="2"/>
      <c r="AN13" s="2">
        <v>0</v>
      </c>
      <c r="AO13" s="2"/>
      <c r="AP13" s="2"/>
      <c r="AQ13" s="2"/>
      <c r="AR13" s="2">
        <v>826.32426788606483</v>
      </c>
      <c r="AS13" s="2">
        <v>128180.56915556767</v>
      </c>
      <c r="AT13" s="2">
        <v>0</v>
      </c>
      <c r="AU13" s="2">
        <v>0</v>
      </c>
      <c r="AV13" s="2">
        <v>87441.375587175673</v>
      </c>
      <c r="AW13" s="2">
        <v>53346.153754119761</v>
      </c>
      <c r="AX13" s="2">
        <v>0</v>
      </c>
      <c r="AY13" s="2">
        <v>0</v>
      </c>
      <c r="AZ13" s="2">
        <v>53294.092615528949</v>
      </c>
    </row>
    <row r="14" spans="1:52" x14ac:dyDescent="0.2">
      <c r="A14" s="1">
        <v>18356</v>
      </c>
      <c r="B14" s="2" t="s">
        <v>51</v>
      </c>
      <c r="C14" s="2"/>
      <c r="D14" s="2">
        <v>0</v>
      </c>
      <c r="E14" s="2">
        <v>0</v>
      </c>
      <c r="F14" s="2">
        <v>0</v>
      </c>
      <c r="G14" s="2">
        <v>0</v>
      </c>
      <c r="H14" s="2">
        <v>0</v>
      </c>
      <c r="I14" s="2">
        <v>0</v>
      </c>
      <c r="J14" s="2">
        <v>0</v>
      </c>
      <c r="K14" s="2">
        <v>4189644.2527678376</v>
      </c>
      <c r="L14" s="2">
        <v>546024.48762338446</v>
      </c>
      <c r="M14" s="2">
        <v>0</v>
      </c>
      <c r="N14" s="2">
        <v>80034.871756953027</v>
      </c>
      <c r="O14" s="2">
        <v>0</v>
      </c>
      <c r="P14" s="2">
        <v>0</v>
      </c>
      <c r="Q14" s="2">
        <v>0</v>
      </c>
      <c r="R14">
        <v>0</v>
      </c>
      <c r="S14" s="2">
        <v>30207.64780027817</v>
      </c>
      <c r="T14" s="2">
        <v>0</v>
      </c>
      <c r="U14" s="2">
        <v>0</v>
      </c>
      <c r="V14" s="2">
        <v>0</v>
      </c>
      <c r="W14" s="2">
        <v>0</v>
      </c>
      <c r="X14" s="2">
        <v>146187.2292158333</v>
      </c>
      <c r="Y14" s="2">
        <v>170.19407275985361</v>
      </c>
      <c r="Z14" s="2">
        <v>0</v>
      </c>
      <c r="AA14" s="2">
        <v>21089.689391454551</v>
      </c>
      <c r="AB14" s="2"/>
      <c r="AC14" s="2"/>
      <c r="AD14" s="2"/>
      <c r="AE14" s="2"/>
      <c r="AF14" s="2"/>
      <c r="AG14" s="2"/>
      <c r="AH14" s="2"/>
      <c r="AI14" s="2">
        <v>0</v>
      </c>
      <c r="AJ14" s="2"/>
      <c r="AK14" s="2"/>
      <c r="AL14" s="2">
        <v>0</v>
      </c>
      <c r="AM14" s="2"/>
      <c r="AN14" s="2">
        <v>0</v>
      </c>
      <c r="AO14" s="2"/>
      <c r="AP14" s="2"/>
      <c r="AQ14" s="2"/>
      <c r="AR14" s="2">
        <v>0</v>
      </c>
      <c r="AS14" s="2">
        <v>0</v>
      </c>
      <c r="AT14" s="2">
        <v>0</v>
      </c>
      <c r="AU14" s="2">
        <v>0</v>
      </c>
      <c r="AV14" s="2">
        <v>0</v>
      </c>
      <c r="AW14" s="2">
        <v>50832.638633836956</v>
      </c>
      <c r="AX14" s="2">
        <v>9850.6095990564791</v>
      </c>
      <c r="AY14" s="2">
        <v>0</v>
      </c>
      <c r="AZ14" s="2">
        <v>12034.593662845244</v>
      </c>
    </row>
    <row r="15" spans="1:52" x14ac:dyDescent="0.2">
      <c r="A15" s="1">
        <v>18357</v>
      </c>
      <c r="B15" s="2" t="s">
        <v>51</v>
      </c>
      <c r="C15" s="2"/>
      <c r="D15" s="2">
        <v>0</v>
      </c>
      <c r="E15" s="2">
        <v>0</v>
      </c>
      <c r="F15" s="2">
        <v>0</v>
      </c>
      <c r="G15" s="2">
        <v>0</v>
      </c>
      <c r="H15" s="2">
        <v>0</v>
      </c>
      <c r="I15" s="2">
        <v>0</v>
      </c>
      <c r="J15" s="2">
        <v>0</v>
      </c>
      <c r="K15" s="2">
        <v>3756803.637124279</v>
      </c>
      <c r="L15" s="2">
        <v>919707.8730157984</v>
      </c>
      <c r="M15" s="2">
        <v>2167.0443000004889</v>
      </c>
      <c r="N15" s="2">
        <v>211383.51976924689</v>
      </c>
      <c r="O15" s="2">
        <v>0</v>
      </c>
      <c r="P15" s="2">
        <v>0</v>
      </c>
      <c r="Q15" s="2">
        <v>1743</v>
      </c>
      <c r="R15">
        <v>1735.0550000000001</v>
      </c>
      <c r="S15" s="2">
        <v>0</v>
      </c>
      <c r="T15" s="2">
        <v>0</v>
      </c>
      <c r="U15" s="2">
        <v>0</v>
      </c>
      <c r="V15" s="2">
        <v>0</v>
      </c>
      <c r="W15" s="2">
        <v>0</v>
      </c>
      <c r="X15" s="2">
        <v>169042.78604100709</v>
      </c>
      <c r="Y15" s="2">
        <v>1593.3851430056361</v>
      </c>
      <c r="Z15" s="2">
        <v>0</v>
      </c>
      <c r="AA15" s="2">
        <v>0</v>
      </c>
      <c r="AB15" s="2"/>
      <c r="AC15" s="2"/>
      <c r="AD15" s="2"/>
      <c r="AE15" s="2"/>
      <c r="AF15" s="2"/>
      <c r="AG15" s="2"/>
      <c r="AH15" s="2"/>
      <c r="AI15" s="2">
        <v>0</v>
      </c>
      <c r="AJ15" s="2"/>
      <c r="AK15" s="2"/>
      <c r="AL15" s="2">
        <v>0</v>
      </c>
      <c r="AM15" s="2"/>
      <c r="AN15" s="2">
        <v>0</v>
      </c>
      <c r="AO15" s="2"/>
      <c r="AP15" s="2"/>
      <c r="AQ15" s="2"/>
      <c r="AR15" s="2">
        <v>0</v>
      </c>
      <c r="AS15" s="2">
        <v>2766.7900113665869</v>
      </c>
      <c r="AT15" s="2">
        <v>0</v>
      </c>
      <c r="AU15" s="2">
        <v>0</v>
      </c>
      <c r="AV15" s="2">
        <v>0</v>
      </c>
      <c r="AW15" s="2">
        <v>169042.78604100709</v>
      </c>
      <c r="AX15" s="2">
        <v>0</v>
      </c>
      <c r="AY15" s="2">
        <v>0</v>
      </c>
      <c r="AZ15" s="2">
        <v>161462.5508954323</v>
      </c>
    </row>
    <row r="16" spans="1:52" x14ac:dyDescent="0.2">
      <c r="A16" s="1">
        <v>18605</v>
      </c>
      <c r="B16" s="2" t="s">
        <v>51</v>
      </c>
      <c r="C16" s="2"/>
      <c r="D16" s="2">
        <v>0</v>
      </c>
      <c r="E16" s="2">
        <v>0</v>
      </c>
      <c r="F16" s="2">
        <v>0</v>
      </c>
      <c r="G16" s="2">
        <v>0</v>
      </c>
      <c r="H16" s="2">
        <v>0</v>
      </c>
      <c r="I16" s="2">
        <v>0</v>
      </c>
      <c r="J16" s="2">
        <v>0</v>
      </c>
      <c r="K16" s="2">
        <v>1266698.6334746687</v>
      </c>
      <c r="L16" s="2">
        <v>1496867.4177598632</v>
      </c>
      <c r="M16" s="2">
        <v>0</v>
      </c>
      <c r="N16" s="2">
        <v>1734349.8790899792</v>
      </c>
      <c r="O16" s="2">
        <v>0</v>
      </c>
      <c r="P16" s="2">
        <v>0</v>
      </c>
      <c r="Q16" s="2">
        <v>16943.548400373584</v>
      </c>
      <c r="R16">
        <v>18062.76525</v>
      </c>
      <c r="S16" s="2">
        <v>0</v>
      </c>
      <c r="T16" s="2">
        <v>0</v>
      </c>
      <c r="U16" s="2">
        <v>0</v>
      </c>
      <c r="V16" s="2">
        <v>0</v>
      </c>
      <c r="W16" s="2">
        <v>0</v>
      </c>
      <c r="X16" s="2">
        <v>336085.20647531014</v>
      </c>
      <c r="Y16" s="2">
        <v>5156.5909780499442</v>
      </c>
      <c r="Z16" s="2">
        <v>0</v>
      </c>
      <c r="AA16" s="2">
        <v>0</v>
      </c>
      <c r="AB16" s="2"/>
      <c r="AC16" s="2"/>
      <c r="AD16" s="2"/>
      <c r="AE16" s="2"/>
      <c r="AF16" s="2"/>
      <c r="AG16" s="2"/>
      <c r="AH16" s="2"/>
      <c r="AI16" s="2">
        <v>0</v>
      </c>
      <c r="AJ16" s="2"/>
      <c r="AK16" s="2"/>
      <c r="AL16" s="2">
        <v>0</v>
      </c>
      <c r="AM16" s="2"/>
      <c r="AN16" s="2">
        <v>0</v>
      </c>
      <c r="AO16" s="2"/>
      <c r="AP16" s="2"/>
      <c r="AQ16" s="2"/>
      <c r="AR16" s="2">
        <v>6165.715871039205</v>
      </c>
      <c r="AS16" s="2">
        <v>1539900.1064968097</v>
      </c>
      <c r="AT16" s="2">
        <v>0</v>
      </c>
      <c r="AU16" s="2">
        <v>0</v>
      </c>
      <c r="AV16" s="2">
        <v>117654.43437801884</v>
      </c>
      <c r="AW16" s="2">
        <v>336072.43816344137</v>
      </c>
      <c r="AX16" s="2">
        <v>0</v>
      </c>
      <c r="AY16" s="2">
        <v>36853.717567945067</v>
      </c>
      <c r="AZ16" s="2">
        <v>297994.46921724448</v>
      </c>
    </row>
    <row r="17" spans="1:52" x14ac:dyDescent="0.2">
      <c r="A17" s="1">
        <v>18606</v>
      </c>
      <c r="B17" s="2" t="s">
        <v>51</v>
      </c>
      <c r="C17" s="2"/>
      <c r="D17" s="2">
        <v>0</v>
      </c>
      <c r="E17" s="2">
        <v>0</v>
      </c>
      <c r="F17" s="2">
        <v>0</v>
      </c>
      <c r="G17" s="2">
        <v>0</v>
      </c>
      <c r="H17" s="2">
        <v>0</v>
      </c>
      <c r="I17" s="2">
        <v>0</v>
      </c>
      <c r="J17" s="2">
        <v>0</v>
      </c>
      <c r="K17" s="2">
        <v>0</v>
      </c>
      <c r="L17" s="2">
        <v>86524.0130984321</v>
      </c>
      <c r="M17" s="2">
        <v>5159.8879515196504</v>
      </c>
      <c r="N17" s="2">
        <v>309584.1234753009</v>
      </c>
      <c r="O17" s="2">
        <v>0</v>
      </c>
      <c r="P17" s="2">
        <v>0</v>
      </c>
      <c r="Q17" s="2">
        <v>3119.5</v>
      </c>
      <c r="R17">
        <v>5484.6113150000001</v>
      </c>
      <c r="S17" s="2">
        <v>0</v>
      </c>
      <c r="T17" s="2">
        <v>0</v>
      </c>
      <c r="U17" s="2">
        <v>0</v>
      </c>
      <c r="V17" s="2">
        <v>0</v>
      </c>
      <c r="W17" s="2">
        <v>0</v>
      </c>
      <c r="X17" s="2">
        <v>161791.82127384102</v>
      </c>
      <c r="Y17" s="2">
        <v>4364.2802990641358</v>
      </c>
      <c r="Z17" s="2">
        <v>0</v>
      </c>
      <c r="AA17" s="2">
        <v>0</v>
      </c>
      <c r="AB17" s="2"/>
      <c r="AC17" s="2"/>
      <c r="AD17" s="2"/>
      <c r="AE17" s="2"/>
      <c r="AF17" s="2"/>
      <c r="AG17" s="2"/>
      <c r="AH17" s="2"/>
      <c r="AI17" s="2">
        <v>0</v>
      </c>
      <c r="AJ17" s="2"/>
      <c r="AK17" s="2"/>
      <c r="AL17" s="2">
        <v>0</v>
      </c>
      <c r="AM17" s="2"/>
      <c r="AN17" s="2">
        <v>0</v>
      </c>
      <c r="AO17" s="2"/>
      <c r="AP17" s="2"/>
      <c r="AQ17" s="2"/>
      <c r="AR17" s="2">
        <v>18249.250142205779</v>
      </c>
      <c r="AS17" s="2">
        <v>294484.79336493026</v>
      </c>
      <c r="AT17" s="2">
        <v>17809.916846003132</v>
      </c>
      <c r="AU17" s="2">
        <v>0</v>
      </c>
      <c r="AV17" s="2">
        <v>145192.06500077137</v>
      </c>
      <c r="AW17" s="2">
        <v>161791.82127384102</v>
      </c>
      <c r="AX17" s="2">
        <v>0</v>
      </c>
      <c r="AY17" s="2">
        <v>0</v>
      </c>
      <c r="AZ17" s="2">
        <v>139401.88452799589</v>
      </c>
    </row>
    <row r="18" spans="1:52" x14ac:dyDescent="0.2">
      <c r="A18" s="1">
        <v>18607</v>
      </c>
      <c r="B18" s="2" t="s">
        <v>51</v>
      </c>
      <c r="C18" s="2"/>
      <c r="D18" s="2">
        <v>0</v>
      </c>
      <c r="E18" s="2">
        <v>0</v>
      </c>
      <c r="F18" s="2">
        <v>0</v>
      </c>
      <c r="G18" s="2">
        <v>0</v>
      </c>
      <c r="H18" s="2">
        <v>0</v>
      </c>
      <c r="I18" s="2">
        <v>0</v>
      </c>
      <c r="J18" s="2">
        <v>0</v>
      </c>
      <c r="K18" s="2">
        <v>828087.43502845895</v>
      </c>
      <c r="L18" s="2">
        <v>2056832.8375317811</v>
      </c>
      <c r="M18" s="2">
        <v>0</v>
      </c>
      <c r="N18" s="2">
        <v>103389.23291328803</v>
      </c>
      <c r="O18" s="2">
        <v>0</v>
      </c>
      <c r="P18" s="2">
        <v>0</v>
      </c>
      <c r="Q18" s="2">
        <v>0</v>
      </c>
      <c r="R18">
        <v>8635.7147249999998</v>
      </c>
      <c r="S18" s="2">
        <v>0</v>
      </c>
      <c r="T18" s="2">
        <v>0</v>
      </c>
      <c r="U18" s="2">
        <v>0</v>
      </c>
      <c r="V18" s="2">
        <v>0</v>
      </c>
      <c r="W18" s="2">
        <v>0</v>
      </c>
      <c r="X18" s="2">
        <v>121584.29681888591</v>
      </c>
      <c r="Y18" s="2">
        <v>2316.2467072449322</v>
      </c>
      <c r="Z18" s="2">
        <v>0</v>
      </c>
      <c r="AA18" s="2">
        <v>0</v>
      </c>
      <c r="AB18" s="2"/>
      <c r="AC18" s="2"/>
      <c r="AD18" s="2"/>
      <c r="AE18" s="2"/>
      <c r="AF18" s="2"/>
      <c r="AG18" s="2"/>
      <c r="AH18" s="2"/>
      <c r="AI18" s="2">
        <v>0</v>
      </c>
      <c r="AJ18" s="2"/>
      <c r="AK18" s="2"/>
      <c r="AL18" s="2">
        <v>0</v>
      </c>
      <c r="AM18" s="2"/>
      <c r="AN18" s="2">
        <v>0</v>
      </c>
      <c r="AO18" s="2"/>
      <c r="AP18" s="2"/>
      <c r="AQ18" s="2"/>
      <c r="AR18" s="2">
        <v>2777.0647096143703</v>
      </c>
      <c r="AS18" s="2">
        <v>42358.45650449222</v>
      </c>
      <c r="AT18" s="2">
        <v>170645.8030690045</v>
      </c>
      <c r="AU18" s="2">
        <v>0</v>
      </c>
      <c r="AV18" s="2">
        <v>36224.147329007254</v>
      </c>
      <c r="AW18" s="2">
        <v>102820.11249708588</v>
      </c>
      <c r="AX18" s="2">
        <v>8500.2210564992019</v>
      </c>
      <c r="AY18" s="2">
        <v>0</v>
      </c>
      <c r="AZ18" s="2">
        <v>100451.52668518713</v>
      </c>
    </row>
    <row r="19" spans="1:52" x14ac:dyDescent="0.2">
      <c r="A19" s="1">
        <v>18608</v>
      </c>
      <c r="B19" s="2" t="s">
        <v>51</v>
      </c>
      <c r="C19" s="2"/>
      <c r="D19" s="2">
        <v>0</v>
      </c>
      <c r="E19" s="2">
        <v>0</v>
      </c>
      <c r="F19" s="2">
        <v>0</v>
      </c>
      <c r="G19" s="2">
        <v>0</v>
      </c>
      <c r="H19" s="2">
        <v>0</v>
      </c>
      <c r="I19" s="2">
        <v>0</v>
      </c>
      <c r="J19" s="2">
        <v>0</v>
      </c>
      <c r="K19" s="2">
        <v>2722374.2713119723</v>
      </c>
      <c r="L19" s="2">
        <v>1927207.3405511722</v>
      </c>
      <c r="M19" s="2">
        <v>0</v>
      </c>
      <c r="N19" s="2">
        <v>138724.06978583295</v>
      </c>
      <c r="O19" s="2">
        <v>0</v>
      </c>
      <c r="P19" s="2">
        <v>0</v>
      </c>
      <c r="Q19" s="2">
        <v>0</v>
      </c>
      <c r="R19">
        <v>2255.8499000000002</v>
      </c>
      <c r="S19" s="2">
        <v>0</v>
      </c>
      <c r="T19" s="2">
        <v>0</v>
      </c>
      <c r="U19" s="2">
        <v>0</v>
      </c>
      <c r="V19" s="2">
        <v>22490.224800003078</v>
      </c>
      <c r="W19" s="2">
        <v>0</v>
      </c>
      <c r="X19" s="2">
        <v>47502.829698705653</v>
      </c>
      <c r="Y19" s="2">
        <v>2599.1649632393078</v>
      </c>
      <c r="Z19" s="2">
        <v>0</v>
      </c>
      <c r="AA19" s="2">
        <v>22490.224800003078</v>
      </c>
      <c r="AB19" s="2"/>
      <c r="AC19" s="2"/>
      <c r="AD19" s="2"/>
      <c r="AE19" s="2"/>
      <c r="AF19" s="2"/>
      <c r="AG19" s="2"/>
      <c r="AH19" s="2"/>
      <c r="AI19" s="2">
        <v>0</v>
      </c>
      <c r="AJ19" s="2"/>
      <c r="AK19" s="2"/>
      <c r="AL19" s="2">
        <v>0</v>
      </c>
      <c r="AM19" s="2"/>
      <c r="AN19" s="2">
        <v>0</v>
      </c>
      <c r="AO19" s="2"/>
      <c r="AP19" s="2"/>
      <c r="AQ19" s="2"/>
      <c r="AR19" s="2">
        <v>0</v>
      </c>
      <c r="AS19" s="2">
        <v>0</v>
      </c>
      <c r="AT19" s="2">
        <v>16189.999990502814</v>
      </c>
      <c r="AU19" s="2">
        <v>0</v>
      </c>
      <c r="AV19" s="2">
        <v>0</v>
      </c>
      <c r="AW19" s="2">
        <v>47502.82969870566</v>
      </c>
      <c r="AX19" s="2">
        <v>0</v>
      </c>
      <c r="AY19" s="2">
        <v>0</v>
      </c>
      <c r="AZ19" s="2">
        <v>45502.335887193563</v>
      </c>
    </row>
    <row r="20" spans="1:52" x14ac:dyDescent="0.2">
      <c r="A20" s="1">
        <v>18854</v>
      </c>
      <c r="B20" s="2" t="s">
        <v>51</v>
      </c>
      <c r="C20" s="2"/>
      <c r="D20" s="2">
        <v>0</v>
      </c>
      <c r="E20" s="2">
        <v>0</v>
      </c>
      <c r="F20" s="2">
        <v>0</v>
      </c>
      <c r="G20" s="2">
        <v>0</v>
      </c>
      <c r="H20" s="2">
        <v>0</v>
      </c>
      <c r="I20" s="2">
        <v>0</v>
      </c>
      <c r="J20" s="2">
        <v>0</v>
      </c>
      <c r="K20" s="2">
        <v>1659525.2621122547</v>
      </c>
      <c r="L20" s="2">
        <v>1229655.4656622936</v>
      </c>
      <c r="M20" s="2">
        <v>1341.7954499984671</v>
      </c>
      <c r="N20" s="2">
        <v>2050569.343991281</v>
      </c>
      <c r="O20" s="2">
        <v>0</v>
      </c>
      <c r="P20" s="2">
        <v>0</v>
      </c>
      <c r="Q20" s="2">
        <v>2949.5</v>
      </c>
      <c r="R20">
        <v>38626.7961</v>
      </c>
      <c r="S20" s="2">
        <v>0</v>
      </c>
      <c r="T20" s="2">
        <v>0</v>
      </c>
      <c r="U20" s="2">
        <v>0</v>
      </c>
      <c r="V20" s="2">
        <v>0</v>
      </c>
      <c r="W20" s="2">
        <v>0</v>
      </c>
      <c r="X20" s="2">
        <v>428239.89740993292</v>
      </c>
      <c r="Y20" s="2">
        <v>5686.6549850607644</v>
      </c>
      <c r="Z20" s="2">
        <v>0</v>
      </c>
      <c r="AA20" s="2">
        <v>0</v>
      </c>
      <c r="AB20" s="2"/>
      <c r="AC20" s="2"/>
      <c r="AD20" s="2"/>
      <c r="AE20" s="2"/>
      <c r="AF20" s="2"/>
      <c r="AG20" s="2"/>
      <c r="AH20" s="2"/>
      <c r="AI20" s="2">
        <v>0</v>
      </c>
      <c r="AJ20" s="2"/>
      <c r="AK20" s="2"/>
      <c r="AL20" s="2">
        <v>0</v>
      </c>
      <c r="AM20" s="2"/>
      <c r="AN20" s="2">
        <v>0</v>
      </c>
      <c r="AO20" s="2"/>
      <c r="AP20" s="2"/>
      <c r="AQ20" s="2"/>
      <c r="AR20" s="2">
        <v>6071.4262243307048</v>
      </c>
      <c r="AS20" s="2">
        <v>1005608.9134614799</v>
      </c>
      <c r="AT20" s="2">
        <v>0</v>
      </c>
      <c r="AU20" s="2">
        <v>0</v>
      </c>
      <c r="AV20" s="2">
        <v>29503.454286677064</v>
      </c>
      <c r="AW20" s="2">
        <v>394635.61286760669</v>
      </c>
      <c r="AX20" s="2">
        <v>19.279359380743607</v>
      </c>
      <c r="AY20" s="2">
        <v>2671.2826746653341</v>
      </c>
      <c r="AZ20" s="2">
        <v>352602.29460800614</v>
      </c>
    </row>
    <row r="21" spans="1:52" x14ac:dyDescent="0.2">
      <c r="A21" s="1">
        <v>18855</v>
      </c>
      <c r="B21" s="2" t="s">
        <v>51</v>
      </c>
      <c r="C21" s="2"/>
      <c r="D21" s="2">
        <v>0</v>
      </c>
      <c r="E21" s="2">
        <v>0</v>
      </c>
      <c r="F21" s="2">
        <v>0</v>
      </c>
      <c r="G21" s="2">
        <v>0</v>
      </c>
      <c r="H21" s="2">
        <v>0</v>
      </c>
      <c r="I21" s="2">
        <v>0</v>
      </c>
      <c r="J21" s="2">
        <v>0</v>
      </c>
      <c r="K21" s="2">
        <v>883882.86593452422</v>
      </c>
      <c r="L21" s="2">
        <v>2429687.2209337521</v>
      </c>
      <c r="M21" s="2">
        <v>0</v>
      </c>
      <c r="N21" s="2">
        <v>747484.59408357285</v>
      </c>
      <c r="O21" s="2">
        <v>0</v>
      </c>
      <c r="P21" s="2">
        <v>0</v>
      </c>
      <c r="Q21" s="2">
        <v>0</v>
      </c>
      <c r="R21">
        <v>5484.1926039999998</v>
      </c>
      <c r="S21" s="2">
        <v>0</v>
      </c>
      <c r="T21" s="2">
        <v>0</v>
      </c>
      <c r="U21" s="2">
        <v>0</v>
      </c>
      <c r="V21" s="2">
        <v>0</v>
      </c>
      <c r="W21" s="2">
        <v>0</v>
      </c>
      <c r="X21" s="2">
        <v>206477.28422721141</v>
      </c>
      <c r="Y21" s="2">
        <v>4584.991947253372</v>
      </c>
      <c r="Z21" s="2">
        <v>0</v>
      </c>
      <c r="AA21" s="2">
        <v>0</v>
      </c>
      <c r="AB21" s="2"/>
      <c r="AC21" s="2"/>
      <c r="AD21" s="2"/>
      <c r="AE21" s="2"/>
      <c r="AF21" s="2"/>
      <c r="AG21" s="2"/>
      <c r="AH21" s="2"/>
      <c r="AI21" s="2">
        <v>0</v>
      </c>
      <c r="AJ21" s="2"/>
      <c r="AK21" s="2"/>
      <c r="AL21" s="2">
        <v>0</v>
      </c>
      <c r="AM21" s="2"/>
      <c r="AN21" s="2">
        <v>0</v>
      </c>
      <c r="AO21" s="2"/>
      <c r="AP21" s="2"/>
      <c r="AQ21" s="2"/>
      <c r="AR21" s="2">
        <v>0</v>
      </c>
      <c r="AS21" s="2">
        <v>48558.808481562941</v>
      </c>
      <c r="AT21" s="2">
        <v>73625.661650051101</v>
      </c>
      <c r="AU21" s="2">
        <v>0</v>
      </c>
      <c r="AV21" s="2">
        <v>0</v>
      </c>
      <c r="AW21" s="2">
        <v>198032.55264132423</v>
      </c>
      <c r="AX21" s="2">
        <v>8444.7315858871571</v>
      </c>
      <c r="AY21" s="2">
        <v>0</v>
      </c>
      <c r="AZ21" s="2">
        <v>128631.17202408245</v>
      </c>
    </row>
    <row r="22" spans="1:52" x14ac:dyDescent="0.2">
      <c r="A22" s="1">
        <v>18856</v>
      </c>
      <c r="B22" s="2" t="s">
        <v>51</v>
      </c>
      <c r="C22" s="2"/>
      <c r="D22" s="2">
        <v>0</v>
      </c>
      <c r="E22" s="2">
        <v>0</v>
      </c>
      <c r="F22" s="2">
        <v>0</v>
      </c>
      <c r="G22" s="2">
        <v>0</v>
      </c>
      <c r="H22" s="2">
        <v>0</v>
      </c>
      <c r="I22" s="2">
        <v>0</v>
      </c>
      <c r="J22" s="2">
        <v>0</v>
      </c>
      <c r="K22" s="2">
        <v>31447.559219823666</v>
      </c>
      <c r="L22" s="2">
        <v>443088.27651086805</v>
      </c>
      <c r="M22" s="2">
        <v>0</v>
      </c>
      <c r="N22" s="2">
        <v>280838.27508662094</v>
      </c>
      <c r="O22" s="2">
        <v>0</v>
      </c>
      <c r="P22" s="2">
        <v>0</v>
      </c>
      <c r="Q22" s="2">
        <v>0</v>
      </c>
      <c r="R22">
        <v>705.91555700000004</v>
      </c>
      <c r="S22" s="2">
        <v>0</v>
      </c>
      <c r="T22" s="2">
        <v>0</v>
      </c>
      <c r="U22" s="2">
        <v>0</v>
      </c>
      <c r="V22" s="2">
        <v>0</v>
      </c>
      <c r="W22" s="2">
        <v>0</v>
      </c>
      <c r="X22" s="2">
        <v>130428.75655331681</v>
      </c>
      <c r="Y22" s="2">
        <v>1617.0495146860083</v>
      </c>
      <c r="Z22" s="2">
        <v>0</v>
      </c>
      <c r="AA22" s="2">
        <v>0</v>
      </c>
      <c r="AB22" s="2"/>
      <c r="AC22" s="2"/>
      <c r="AD22" s="2"/>
      <c r="AE22" s="2"/>
      <c r="AF22" s="2"/>
      <c r="AG22" s="2"/>
      <c r="AH22" s="2"/>
      <c r="AI22" s="2">
        <v>0</v>
      </c>
      <c r="AJ22" s="2"/>
      <c r="AK22" s="2"/>
      <c r="AL22" s="2">
        <v>0</v>
      </c>
      <c r="AM22" s="2"/>
      <c r="AN22" s="2">
        <v>0</v>
      </c>
      <c r="AO22" s="2"/>
      <c r="AP22" s="2"/>
      <c r="AQ22" s="2"/>
      <c r="AR22" s="2">
        <v>18045.362573908693</v>
      </c>
      <c r="AS22" s="2">
        <v>546943.77653363429</v>
      </c>
      <c r="AT22" s="2">
        <v>152845.50958476277</v>
      </c>
      <c r="AU22" s="2">
        <v>0</v>
      </c>
      <c r="AV22" s="2">
        <v>9262.7683337700273</v>
      </c>
      <c r="AW22" s="2">
        <v>61921.348509808151</v>
      </c>
      <c r="AX22" s="2">
        <v>68507.408043508651</v>
      </c>
      <c r="AY22" s="2">
        <v>0</v>
      </c>
      <c r="AZ22" s="2">
        <v>35997.194489779533</v>
      </c>
    </row>
    <row r="23" spans="1:52" x14ac:dyDescent="0.2">
      <c r="A23" s="1">
        <v>18857</v>
      </c>
      <c r="B23" s="2" t="s">
        <v>51</v>
      </c>
      <c r="C23" s="2"/>
      <c r="D23" s="2">
        <v>0</v>
      </c>
      <c r="E23" s="2">
        <v>0</v>
      </c>
      <c r="F23" s="2">
        <v>0</v>
      </c>
      <c r="G23" s="2">
        <v>0</v>
      </c>
      <c r="H23" s="2">
        <v>0</v>
      </c>
      <c r="I23" s="2">
        <v>0</v>
      </c>
      <c r="J23" s="2">
        <v>0</v>
      </c>
      <c r="K23" s="2">
        <v>123637.0834542775</v>
      </c>
      <c r="L23" s="2">
        <v>617839.77350015461</v>
      </c>
      <c r="M23" s="2">
        <v>0</v>
      </c>
      <c r="N23" s="2">
        <v>251771.92444081572</v>
      </c>
      <c r="O23" s="2">
        <v>0</v>
      </c>
      <c r="P23" s="2">
        <v>0</v>
      </c>
      <c r="Q23" s="2">
        <v>2051</v>
      </c>
      <c r="R23">
        <v>5917.7471050000004</v>
      </c>
      <c r="S23" s="2">
        <v>0</v>
      </c>
      <c r="T23" s="2">
        <v>0</v>
      </c>
      <c r="U23" s="2">
        <v>0</v>
      </c>
      <c r="V23" s="2">
        <v>0</v>
      </c>
      <c r="W23" s="2">
        <v>0</v>
      </c>
      <c r="X23" s="2">
        <v>233482.99146168155</v>
      </c>
      <c r="Y23" s="2">
        <v>2515.0890902723586</v>
      </c>
      <c r="Z23" s="2">
        <v>0</v>
      </c>
      <c r="AA23" s="2">
        <v>0</v>
      </c>
      <c r="AB23" s="2"/>
      <c r="AC23" s="2"/>
      <c r="AD23" s="2"/>
      <c r="AE23" s="2"/>
      <c r="AF23" s="2"/>
      <c r="AG23" s="2"/>
      <c r="AH23" s="2"/>
      <c r="AI23" s="2">
        <v>0</v>
      </c>
      <c r="AJ23" s="2"/>
      <c r="AK23" s="2"/>
      <c r="AL23" s="2">
        <v>0</v>
      </c>
      <c r="AM23" s="2"/>
      <c r="AN23" s="2">
        <v>0</v>
      </c>
      <c r="AO23" s="2"/>
      <c r="AP23" s="2"/>
      <c r="AQ23" s="2"/>
      <c r="AR23" s="2">
        <v>8554.144603078721</v>
      </c>
      <c r="AS23" s="2">
        <v>425410.88065535767</v>
      </c>
      <c r="AT23" s="2">
        <v>133149.00263851776</v>
      </c>
      <c r="AU23" s="2">
        <v>0</v>
      </c>
      <c r="AV23" s="2">
        <v>67181.944780990714</v>
      </c>
      <c r="AW23" s="2">
        <v>214496.55775687966</v>
      </c>
      <c r="AX23" s="2">
        <v>9209.5637625654253</v>
      </c>
      <c r="AY23" s="2">
        <v>0</v>
      </c>
      <c r="AZ23" s="2">
        <v>186214.33236742771</v>
      </c>
    </row>
    <row r="24" spans="1:52" x14ac:dyDescent="0.2">
      <c r="A24" s="1">
        <v>18858</v>
      </c>
      <c r="B24" s="2" t="s">
        <v>51</v>
      </c>
      <c r="C24" s="2"/>
      <c r="D24" s="2">
        <v>0</v>
      </c>
      <c r="E24" s="2">
        <v>0</v>
      </c>
      <c r="F24" s="2">
        <v>0</v>
      </c>
      <c r="G24" s="2">
        <v>0</v>
      </c>
      <c r="H24" s="2">
        <v>0</v>
      </c>
      <c r="I24" s="2">
        <v>0</v>
      </c>
      <c r="J24" s="2">
        <v>0</v>
      </c>
      <c r="K24" s="2">
        <v>2690654.6501879217</v>
      </c>
      <c r="L24" s="2">
        <v>1686343.4056808036</v>
      </c>
      <c r="M24" s="2">
        <v>8129.1949398096085</v>
      </c>
      <c r="N24" s="2">
        <v>381355.09485248674</v>
      </c>
      <c r="O24" s="2">
        <v>0</v>
      </c>
      <c r="P24" s="2">
        <v>0</v>
      </c>
      <c r="Q24" s="2">
        <v>0</v>
      </c>
      <c r="R24">
        <v>1414.0613499999999</v>
      </c>
      <c r="S24" s="2">
        <v>7272.4748723667144</v>
      </c>
      <c r="T24" s="2">
        <v>0</v>
      </c>
      <c r="U24" s="2">
        <v>0</v>
      </c>
      <c r="V24" s="2">
        <v>0</v>
      </c>
      <c r="W24" s="2">
        <v>0</v>
      </c>
      <c r="X24" s="2">
        <v>315937.42651154683</v>
      </c>
      <c r="Y24" s="2">
        <v>3171.5613866170988</v>
      </c>
      <c r="Z24" s="2">
        <v>0</v>
      </c>
      <c r="AA24" s="2">
        <v>0</v>
      </c>
      <c r="AB24" s="2"/>
      <c r="AC24" s="2"/>
      <c r="AD24" s="2"/>
      <c r="AE24" s="2"/>
      <c r="AF24" s="2"/>
      <c r="AG24" s="2"/>
      <c r="AH24" s="2"/>
      <c r="AI24" s="2">
        <v>0</v>
      </c>
      <c r="AJ24" s="2"/>
      <c r="AK24" s="2"/>
      <c r="AL24" s="2">
        <v>0</v>
      </c>
      <c r="AM24" s="2"/>
      <c r="AN24" s="2">
        <v>0</v>
      </c>
      <c r="AO24" s="2"/>
      <c r="AP24" s="2"/>
      <c r="AQ24" s="2"/>
      <c r="AR24" s="2">
        <v>0</v>
      </c>
      <c r="AS24" s="2">
        <v>96837.898780479809</v>
      </c>
      <c r="AT24" s="2">
        <v>135.62579137545538</v>
      </c>
      <c r="AU24" s="2">
        <v>0</v>
      </c>
      <c r="AV24" s="2">
        <v>0</v>
      </c>
      <c r="AW24" s="2">
        <v>27496.211736252757</v>
      </c>
      <c r="AX24" s="2">
        <v>273.53182442309179</v>
      </c>
      <c r="AY24" s="2">
        <v>0</v>
      </c>
      <c r="AZ24" s="2">
        <v>21590.641383877275</v>
      </c>
    </row>
    <row r="25" spans="1:52" x14ac:dyDescent="0.2">
      <c r="A25" s="1">
        <v>18859</v>
      </c>
      <c r="B25" s="2" t="s">
        <v>51</v>
      </c>
      <c r="C25" s="2"/>
      <c r="D25" s="2">
        <v>0</v>
      </c>
      <c r="E25" s="2">
        <v>0</v>
      </c>
      <c r="F25" s="2">
        <v>0</v>
      </c>
      <c r="G25" s="2">
        <v>0</v>
      </c>
      <c r="H25" s="2">
        <v>0</v>
      </c>
      <c r="I25" s="2">
        <v>0</v>
      </c>
      <c r="J25" s="2">
        <v>0</v>
      </c>
      <c r="K25" s="2">
        <v>2390120.4044586276</v>
      </c>
      <c r="L25" s="2">
        <v>2238680.99132373</v>
      </c>
      <c r="M25" s="2">
        <v>0</v>
      </c>
      <c r="N25" s="2">
        <v>289093.83153355063</v>
      </c>
      <c r="O25" s="2">
        <v>0</v>
      </c>
      <c r="P25" s="2">
        <v>0</v>
      </c>
      <c r="Q25" s="2">
        <v>0</v>
      </c>
      <c r="R25">
        <v>0</v>
      </c>
      <c r="S25" s="2">
        <v>0</v>
      </c>
      <c r="T25" s="2">
        <v>0</v>
      </c>
      <c r="U25" s="2">
        <v>0</v>
      </c>
      <c r="V25" s="2">
        <v>0</v>
      </c>
      <c r="W25" s="2">
        <v>0</v>
      </c>
      <c r="X25" s="2">
        <v>18417.293828262736</v>
      </c>
      <c r="Y25" s="2">
        <v>2334.7392046508048</v>
      </c>
      <c r="Z25" s="2">
        <v>0</v>
      </c>
      <c r="AA25" s="2">
        <v>0</v>
      </c>
      <c r="AB25" s="2"/>
      <c r="AC25" s="2"/>
      <c r="AD25" s="2"/>
      <c r="AE25" s="2"/>
      <c r="AF25" s="2"/>
      <c r="AG25" s="2"/>
      <c r="AH25" s="2"/>
      <c r="AI25" s="2">
        <v>0</v>
      </c>
      <c r="AJ25" s="2"/>
      <c r="AK25" s="2"/>
      <c r="AL25" s="2">
        <v>0</v>
      </c>
      <c r="AM25" s="2"/>
      <c r="AN25" s="2">
        <v>0</v>
      </c>
      <c r="AO25" s="2"/>
      <c r="AP25" s="2"/>
      <c r="AQ25" s="2"/>
      <c r="AR25" s="2">
        <v>0</v>
      </c>
      <c r="AS25" s="2">
        <v>10463.486099998756</v>
      </c>
      <c r="AT25" s="2">
        <v>7587.835753655896</v>
      </c>
      <c r="AU25" s="2">
        <v>0</v>
      </c>
      <c r="AV25" s="2">
        <v>0</v>
      </c>
      <c r="AW25" s="2">
        <v>18417.293828262736</v>
      </c>
      <c r="AX25" s="2">
        <v>0</v>
      </c>
      <c r="AY25" s="2">
        <v>0</v>
      </c>
      <c r="AZ25" s="2">
        <v>18144.563663472996</v>
      </c>
    </row>
    <row r="26" spans="1:52" x14ac:dyDescent="0.2">
      <c r="A26" s="1">
        <v>19105</v>
      </c>
      <c r="B26" s="2" t="s">
        <v>51</v>
      </c>
      <c r="C26" s="2"/>
      <c r="D26" s="2">
        <v>0</v>
      </c>
      <c r="E26" s="2">
        <v>0</v>
      </c>
      <c r="F26" s="2">
        <v>0</v>
      </c>
      <c r="G26" s="2">
        <v>0</v>
      </c>
      <c r="H26" s="2">
        <v>0</v>
      </c>
      <c r="I26" s="2">
        <v>0</v>
      </c>
      <c r="J26" s="2">
        <v>0</v>
      </c>
      <c r="K26" s="2">
        <v>2719861.5396984317</v>
      </c>
      <c r="L26" s="2">
        <v>1029276.6065878291</v>
      </c>
      <c r="M26" s="2">
        <v>0</v>
      </c>
      <c r="N26" s="2">
        <v>2346443.7649126435</v>
      </c>
      <c r="O26" s="2">
        <v>0</v>
      </c>
      <c r="P26" s="2">
        <v>0</v>
      </c>
      <c r="Q26" s="2">
        <v>5496.5</v>
      </c>
      <c r="R26">
        <v>6184.2236460000004</v>
      </c>
      <c r="S26" s="2">
        <v>0</v>
      </c>
      <c r="T26" s="2">
        <v>0</v>
      </c>
      <c r="U26" s="2">
        <v>0</v>
      </c>
      <c r="V26" s="2">
        <v>0</v>
      </c>
      <c r="W26" s="2">
        <v>0</v>
      </c>
      <c r="X26" s="2">
        <v>132378.60280175661</v>
      </c>
      <c r="Y26" s="2">
        <v>8610.2886860510534</v>
      </c>
      <c r="Z26" s="2">
        <v>0</v>
      </c>
      <c r="AA26" s="2">
        <v>0</v>
      </c>
      <c r="AB26" s="2"/>
      <c r="AC26" s="2"/>
      <c r="AD26" s="2"/>
      <c r="AE26" s="2"/>
      <c r="AF26" s="2"/>
      <c r="AG26" s="2"/>
      <c r="AH26" s="2"/>
      <c r="AI26" s="2">
        <v>0</v>
      </c>
      <c r="AJ26" s="2"/>
      <c r="AK26" s="2"/>
      <c r="AL26" s="2">
        <v>0</v>
      </c>
      <c r="AM26" s="2"/>
      <c r="AN26" s="2">
        <v>0</v>
      </c>
      <c r="AO26" s="2"/>
      <c r="AP26" s="2"/>
      <c r="AQ26" s="2"/>
      <c r="AR26" s="2">
        <v>5841.2322125831442</v>
      </c>
      <c r="AS26" s="2">
        <v>15202.645950000651</v>
      </c>
      <c r="AT26" s="2">
        <v>55633.00169462413</v>
      </c>
      <c r="AU26" s="2">
        <v>0</v>
      </c>
      <c r="AV26" s="2">
        <v>4180.2264380202605</v>
      </c>
      <c r="AW26" s="2">
        <v>132378.60280175661</v>
      </c>
      <c r="AX26" s="2">
        <v>0</v>
      </c>
      <c r="AY26" s="2">
        <v>0</v>
      </c>
      <c r="AZ26" s="2">
        <v>117021.10108409449</v>
      </c>
    </row>
    <row r="27" spans="1:52" x14ac:dyDescent="0.2">
      <c r="A27" s="1">
        <v>19106</v>
      </c>
      <c r="B27" s="2" t="s">
        <v>51</v>
      </c>
      <c r="C27" s="2"/>
      <c r="D27" s="2">
        <v>0</v>
      </c>
      <c r="E27" s="2">
        <v>0</v>
      </c>
      <c r="F27" s="2">
        <v>0</v>
      </c>
      <c r="G27" s="2">
        <v>0</v>
      </c>
      <c r="H27" s="2">
        <v>0</v>
      </c>
      <c r="I27" s="2">
        <v>0</v>
      </c>
      <c r="J27" s="2">
        <v>0</v>
      </c>
      <c r="K27" s="2">
        <v>2712652.00715122</v>
      </c>
      <c r="L27" s="2">
        <v>623568.12015736615</v>
      </c>
      <c r="M27" s="2">
        <v>0</v>
      </c>
      <c r="N27" s="2">
        <v>37534.70718279203</v>
      </c>
      <c r="O27" s="2">
        <v>0</v>
      </c>
      <c r="P27" s="2">
        <v>0</v>
      </c>
      <c r="Q27" s="2">
        <v>0</v>
      </c>
      <c r="R27">
        <v>8467.8106499999994</v>
      </c>
      <c r="S27" s="2">
        <v>0</v>
      </c>
      <c r="T27" s="2">
        <v>0</v>
      </c>
      <c r="U27" s="2">
        <v>0</v>
      </c>
      <c r="V27" s="2">
        <v>0</v>
      </c>
      <c r="W27" s="2">
        <v>0</v>
      </c>
      <c r="X27" s="2">
        <v>196130.12889850722</v>
      </c>
      <c r="Y27" s="2">
        <v>878.84923964128802</v>
      </c>
      <c r="Z27" s="2">
        <v>0</v>
      </c>
      <c r="AA27" s="2">
        <v>0</v>
      </c>
      <c r="AB27" s="2"/>
      <c r="AC27" s="2"/>
      <c r="AD27" s="2"/>
      <c r="AE27" s="2"/>
      <c r="AF27" s="2"/>
      <c r="AG27" s="2"/>
      <c r="AH27" s="2"/>
      <c r="AI27" s="2">
        <v>0</v>
      </c>
      <c r="AJ27" s="2"/>
      <c r="AK27" s="2"/>
      <c r="AL27" s="2">
        <v>0</v>
      </c>
      <c r="AM27" s="2"/>
      <c r="AN27" s="2">
        <v>0</v>
      </c>
      <c r="AO27" s="2"/>
      <c r="AP27" s="2"/>
      <c r="AQ27" s="2"/>
      <c r="AR27" s="2">
        <v>1970.6969085727296</v>
      </c>
      <c r="AS27" s="2">
        <v>64812.567706801681</v>
      </c>
      <c r="AT27" s="2">
        <v>20542.93792852253</v>
      </c>
      <c r="AU27" s="2">
        <v>0</v>
      </c>
      <c r="AV27" s="2">
        <v>1692.2176284296684</v>
      </c>
      <c r="AW27" s="2">
        <v>151032.78004944304</v>
      </c>
      <c r="AX27" s="2">
        <v>6417.8789804196231</v>
      </c>
      <c r="AY27" s="2">
        <v>0</v>
      </c>
      <c r="AZ27" s="2">
        <v>74552.25678333643</v>
      </c>
    </row>
    <row r="28" spans="1:52" x14ac:dyDescent="0.2">
      <c r="A28" s="1">
        <v>19107</v>
      </c>
      <c r="B28" s="2" t="s">
        <v>51</v>
      </c>
      <c r="C28" s="2"/>
      <c r="D28" s="2">
        <v>0</v>
      </c>
      <c r="E28" s="2">
        <v>0</v>
      </c>
      <c r="F28" s="2">
        <v>0</v>
      </c>
      <c r="G28" s="2">
        <v>0</v>
      </c>
      <c r="H28" s="2">
        <v>0</v>
      </c>
      <c r="I28" s="2">
        <v>0</v>
      </c>
      <c r="J28" s="2">
        <v>0</v>
      </c>
      <c r="K28" s="2">
        <v>1671198.9646883034</v>
      </c>
      <c r="L28" s="2">
        <v>944072.6213168992</v>
      </c>
      <c r="M28" s="2">
        <v>0</v>
      </c>
      <c r="N28" s="2">
        <v>313444.22633452597</v>
      </c>
      <c r="O28" s="2">
        <v>0</v>
      </c>
      <c r="P28" s="2">
        <v>0</v>
      </c>
      <c r="Q28" s="2">
        <v>0</v>
      </c>
      <c r="R28">
        <v>4933.5806210000001</v>
      </c>
      <c r="S28" s="2">
        <v>0</v>
      </c>
      <c r="T28" s="2">
        <v>0</v>
      </c>
      <c r="U28" s="2">
        <v>0</v>
      </c>
      <c r="V28" s="2">
        <v>0</v>
      </c>
      <c r="W28" s="2">
        <v>0</v>
      </c>
      <c r="X28" s="2">
        <v>148665.81722677883</v>
      </c>
      <c r="Y28" s="2">
        <v>1369.8099031395727</v>
      </c>
      <c r="Z28" s="2">
        <v>0</v>
      </c>
      <c r="AA28" s="2">
        <v>0</v>
      </c>
      <c r="AB28" s="2"/>
      <c r="AC28" s="2"/>
      <c r="AD28" s="2"/>
      <c r="AE28" s="2"/>
      <c r="AF28" s="2"/>
      <c r="AG28" s="2"/>
      <c r="AH28" s="2"/>
      <c r="AI28" s="2">
        <v>0</v>
      </c>
      <c r="AJ28" s="2"/>
      <c r="AK28" s="2"/>
      <c r="AL28" s="2">
        <v>0</v>
      </c>
      <c r="AM28" s="2"/>
      <c r="AN28" s="2">
        <v>0</v>
      </c>
      <c r="AO28" s="2"/>
      <c r="AP28" s="2"/>
      <c r="AQ28" s="2"/>
      <c r="AR28" s="2">
        <v>550.13564708356796</v>
      </c>
      <c r="AS28" s="2">
        <v>97161.859807585904</v>
      </c>
      <c r="AT28" s="2">
        <v>98338.609766448659</v>
      </c>
      <c r="AU28" s="2">
        <v>0</v>
      </c>
      <c r="AV28" s="2">
        <v>0</v>
      </c>
      <c r="AW28" s="2">
        <v>1526.8585412006494</v>
      </c>
      <c r="AX28" s="2">
        <v>0</v>
      </c>
      <c r="AY28" s="2">
        <v>0</v>
      </c>
      <c r="AZ28" s="2">
        <v>1450.5441784249497</v>
      </c>
    </row>
    <row r="29" spans="1:52" x14ac:dyDescent="0.2">
      <c r="A29" s="1">
        <v>19108</v>
      </c>
      <c r="B29" s="2" t="s">
        <v>51</v>
      </c>
      <c r="C29" s="2"/>
      <c r="D29" s="2">
        <v>0</v>
      </c>
      <c r="E29" s="2">
        <v>0</v>
      </c>
      <c r="F29" s="2">
        <v>0</v>
      </c>
      <c r="G29" s="2">
        <v>0</v>
      </c>
      <c r="H29" s="2">
        <v>0</v>
      </c>
      <c r="I29" s="2">
        <v>0</v>
      </c>
      <c r="J29" s="2">
        <v>0</v>
      </c>
      <c r="K29" s="2">
        <v>3386315.3051877636</v>
      </c>
      <c r="L29" s="2">
        <v>840713.45069796906</v>
      </c>
      <c r="M29" s="2">
        <v>0</v>
      </c>
      <c r="N29" s="2">
        <v>509809.35158485087</v>
      </c>
      <c r="O29" s="2">
        <v>0</v>
      </c>
      <c r="P29" s="2">
        <v>0</v>
      </c>
      <c r="Q29" s="2">
        <v>0</v>
      </c>
      <c r="R29">
        <v>0</v>
      </c>
      <c r="S29" s="2">
        <v>0</v>
      </c>
      <c r="T29" s="2">
        <v>0</v>
      </c>
      <c r="U29" s="2">
        <v>0</v>
      </c>
      <c r="V29" s="2">
        <v>0</v>
      </c>
      <c r="W29" s="2">
        <v>0</v>
      </c>
      <c r="X29" s="2">
        <v>155228.63390554363</v>
      </c>
      <c r="Y29" s="2">
        <v>4188.6559225644869</v>
      </c>
      <c r="Z29" s="2">
        <v>0</v>
      </c>
      <c r="AA29" s="2">
        <v>0</v>
      </c>
      <c r="AB29" s="2"/>
      <c r="AC29" s="2"/>
      <c r="AD29" s="2"/>
      <c r="AE29" s="2"/>
      <c r="AF29" s="2"/>
      <c r="AG29" s="2"/>
      <c r="AH29" s="2"/>
      <c r="AI29" s="2">
        <v>0</v>
      </c>
      <c r="AJ29" s="2"/>
      <c r="AK29" s="2"/>
      <c r="AL29" s="2">
        <v>0</v>
      </c>
      <c r="AM29" s="2"/>
      <c r="AN29" s="2">
        <v>0</v>
      </c>
      <c r="AO29" s="2"/>
      <c r="AP29" s="2"/>
      <c r="AQ29" s="2"/>
      <c r="AR29" s="2">
        <v>941.34599025730654</v>
      </c>
      <c r="AS29" s="2">
        <v>180619.27988267798</v>
      </c>
      <c r="AT29" s="2">
        <v>0</v>
      </c>
      <c r="AU29" s="2">
        <v>0</v>
      </c>
      <c r="AV29" s="2">
        <v>11990.108760569912</v>
      </c>
      <c r="AW29" s="2">
        <v>37055.861681760362</v>
      </c>
      <c r="AX29" s="2">
        <v>13859.258797587554</v>
      </c>
      <c r="AY29" s="2">
        <v>0</v>
      </c>
      <c r="AZ29" s="2">
        <v>36352.24088750231</v>
      </c>
    </row>
    <row r="30" spans="1:52" x14ac:dyDescent="0.2">
      <c r="A30" s="1">
        <v>19109</v>
      </c>
      <c r="B30" s="2" t="s">
        <v>51</v>
      </c>
      <c r="C30" s="2"/>
      <c r="D30" s="2">
        <v>0</v>
      </c>
      <c r="E30" s="2">
        <v>0</v>
      </c>
      <c r="F30" s="2">
        <v>0</v>
      </c>
      <c r="G30" s="2">
        <v>0</v>
      </c>
      <c r="H30" s="2">
        <v>0</v>
      </c>
      <c r="I30" s="2">
        <v>0</v>
      </c>
      <c r="J30" s="2">
        <v>0</v>
      </c>
      <c r="K30" s="2">
        <v>3948999.9105142495</v>
      </c>
      <c r="L30" s="2">
        <v>764800.93939693319</v>
      </c>
      <c r="M30" s="2">
        <v>0</v>
      </c>
      <c r="N30" s="2">
        <v>4967.5135412652244</v>
      </c>
      <c r="O30" s="2">
        <v>0</v>
      </c>
      <c r="P30" s="2">
        <v>0</v>
      </c>
      <c r="Q30" s="2">
        <v>0</v>
      </c>
      <c r="R30">
        <v>0</v>
      </c>
      <c r="S30" s="2">
        <v>0</v>
      </c>
      <c r="T30" s="2">
        <v>0</v>
      </c>
      <c r="U30" s="2">
        <v>0</v>
      </c>
      <c r="V30" s="2">
        <v>19596.662899995288</v>
      </c>
      <c r="W30" s="2">
        <v>0</v>
      </c>
      <c r="X30" s="2">
        <v>259640.60268105374</v>
      </c>
      <c r="Y30" s="2">
        <v>0</v>
      </c>
      <c r="Z30" s="2">
        <v>19596.662899995288</v>
      </c>
      <c r="AA30" s="2">
        <v>0</v>
      </c>
      <c r="AB30" s="2"/>
      <c r="AC30" s="2"/>
      <c r="AD30" s="2"/>
      <c r="AE30" s="2"/>
      <c r="AF30" s="2"/>
      <c r="AG30" s="2"/>
      <c r="AH30" s="2"/>
      <c r="AI30" s="2">
        <v>0</v>
      </c>
      <c r="AJ30" s="2"/>
      <c r="AK30" s="2"/>
      <c r="AL30" s="2">
        <v>0</v>
      </c>
      <c r="AM30" s="2"/>
      <c r="AN30" s="2">
        <v>0</v>
      </c>
      <c r="AO30" s="2"/>
      <c r="AP30" s="2"/>
      <c r="AQ30" s="2"/>
      <c r="AR30" s="2">
        <v>0</v>
      </c>
      <c r="AS30" s="2">
        <v>0</v>
      </c>
      <c r="AT30" s="2">
        <v>0</v>
      </c>
      <c r="AU30" s="2">
        <v>0</v>
      </c>
      <c r="AV30" s="2">
        <v>0</v>
      </c>
      <c r="AW30" s="2">
        <v>215563.72216643713</v>
      </c>
      <c r="AX30" s="2">
        <v>12136.622524169499</v>
      </c>
      <c r="AY30" s="2">
        <v>0</v>
      </c>
      <c r="AZ30" s="2">
        <v>216548.4131773675</v>
      </c>
    </row>
    <row r="31" spans="1:52" x14ac:dyDescent="0.2">
      <c r="A31" s="1">
        <v>19110</v>
      </c>
      <c r="B31" s="2" t="s">
        <v>51</v>
      </c>
      <c r="C31" s="2"/>
      <c r="D31" s="2">
        <v>0</v>
      </c>
      <c r="E31" s="2">
        <v>0</v>
      </c>
      <c r="F31" s="2">
        <v>0</v>
      </c>
      <c r="G31" s="2">
        <v>0</v>
      </c>
      <c r="H31" s="2">
        <v>0</v>
      </c>
      <c r="I31" s="2">
        <v>0</v>
      </c>
      <c r="J31" s="2">
        <v>0</v>
      </c>
      <c r="K31" s="2">
        <v>3739903.0033506458</v>
      </c>
      <c r="L31" s="2">
        <v>1092452.5620360139</v>
      </c>
      <c r="M31" s="2">
        <v>0</v>
      </c>
      <c r="N31" s="2">
        <v>0</v>
      </c>
      <c r="O31" s="2">
        <v>0</v>
      </c>
      <c r="P31" s="2">
        <v>0</v>
      </c>
      <c r="Q31" s="2">
        <v>0</v>
      </c>
      <c r="R31">
        <v>0</v>
      </c>
      <c r="S31" s="2">
        <v>0</v>
      </c>
      <c r="T31" s="2">
        <v>0</v>
      </c>
      <c r="U31" s="2">
        <v>0</v>
      </c>
      <c r="V31" s="2">
        <v>0</v>
      </c>
      <c r="W31" s="2">
        <v>0</v>
      </c>
      <c r="X31" s="2">
        <v>139659.83584343633</v>
      </c>
      <c r="Y31" s="2">
        <v>0</v>
      </c>
      <c r="Z31" s="2">
        <v>0</v>
      </c>
      <c r="AA31" s="2">
        <v>0</v>
      </c>
      <c r="AB31" s="2"/>
      <c r="AC31" s="2"/>
      <c r="AD31" s="2"/>
      <c r="AE31" s="2"/>
      <c r="AF31" s="2"/>
      <c r="AG31" s="2"/>
      <c r="AH31" s="2"/>
      <c r="AI31" s="2">
        <v>0</v>
      </c>
      <c r="AJ31" s="2"/>
      <c r="AK31" s="2"/>
      <c r="AL31" s="2">
        <v>0</v>
      </c>
      <c r="AM31" s="2"/>
      <c r="AN31" s="2">
        <v>0</v>
      </c>
      <c r="AO31" s="2"/>
      <c r="AP31" s="2"/>
      <c r="AQ31" s="2"/>
      <c r="AR31" s="2">
        <v>0</v>
      </c>
      <c r="AS31" s="2">
        <v>0</v>
      </c>
      <c r="AT31" s="2">
        <v>0</v>
      </c>
      <c r="AU31" s="2">
        <v>0</v>
      </c>
      <c r="AV31" s="2">
        <v>0</v>
      </c>
      <c r="AW31" s="2">
        <v>139659.83584343633</v>
      </c>
      <c r="AX31" s="2">
        <v>0</v>
      </c>
      <c r="AY31" s="2">
        <v>0</v>
      </c>
      <c r="AZ31" s="2">
        <v>128305.57033658441</v>
      </c>
    </row>
    <row r="32" spans="1:52" x14ac:dyDescent="0.2">
      <c r="A32" s="1">
        <v>19357</v>
      </c>
      <c r="B32" s="2" t="s">
        <v>51</v>
      </c>
      <c r="C32" s="2"/>
      <c r="D32" s="2">
        <v>0</v>
      </c>
      <c r="E32" s="2">
        <v>0</v>
      </c>
      <c r="F32" s="2">
        <v>0</v>
      </c>
      <c r="G32" s="2">
        <v>0</v>
      </c>
      <c r="H32" s="2">
        <v>0</v>
      </c>
      <c r="I32" s="2">
        <v>0</v>
      </c>
      <c r="J32" s="2">
        <v>0</v>
      </c>
      <c r="K32" s="2">
        <v>3315465.0790233477</v>
      </c>
      <c r="L32" s="2">
        <v>764453.4820082169</v>
      </c>
      <c r="M32" s="2">
        <v>755.64779999909956</v>
      </c>
      <c r="N32" s="2">
        <v>1094293.4780255058</v>
      </c>
      <c r="O32" s="2">
        <v>0</v>
      </c>
      <c r="P32" s="2">
        <v>0</v>
      </c>
      <c r="Q32" s="2">
        <v>2521.3640951736184</v>
      </c>
      <c r="R32">
        <v>4179.7411000000002</v>
      </c>
      <c r="S32" s="2">
        <v>0</v>
      </c>
      <c r="T32" s="2">
        <v>0</v>
      </c>
      <c r="U32" s="2">
        <v>0</v>
      </c>
      <c r="V32" s="2">
        <v>0</v>
      </c>
      <c r="W32" s="2">
        <v>0</v>
      </c>
      <c r="X32" s="2">
        <v>676913.88106198364</v>
      </c>
      <c r="Y32" s="2">
        <v>3564.9072605578781</v>
      </c>
      <c r="Z32" s="2">
        <v>0</v>
      </c>
      <c r="AA32" s="2">
        <v>0</v>
      </c>
      <c r="AB32" s="2"/>
      <c r="AC32" s="2"/>
      <c r="AD32" s="2"/>
      <c r="AE32" s="2"/>
      <c r="AF32" s="2"/>
      <c r="AG32" s="2"/>
      <c r="AH32" s="2"/>
      <c r="AI32" s="2">
        <v>0</v>
      </c>
      <c r="AJ32" s="2"/>
      <c r="AK32" s="2"/>
      <c r="AL32" s="2">
        <v>0</v>
      </c>
      <c r="AM32" s="2"/>
      <c r="AN32" s="2">
        <v>0</v>
      </c>
      <c r="AO32" s="2"/>
      <c r="AP32" s="2"/>
      <c r="AQ32" s="2"/>
      <c r="AR32" s="2">
        <v>0</v>
      </c>
      <c r="AS32" s="2">
        <v>0</v>
      </c>
      <c r="AT32" s="2">
        <v>0</v>
      </c>
      <c r="AU32" s="2">
        <v>0</v>
      </c>
      <c r="AV32" s="2">
        <v>0</v>
      </c>
      <c r="AW32" s="2">
        <v>661586.10235588672</v>
      </c>
      <c r="AX32" s="2">
        <v>0</v>
      </c>
      <c r="AY32" s="2">
        <v>249275.05011717373</v>
      </c>
      <c r="AZ32" s="2">
        <v>676387.74608744076</v>
      </c>
    </row>
    <row r="33" spans="1:52" x14ac:dyDescent="0.2">
      <c r="A33" s="1">
        <v>19358</v>
      </c>
      <c r="B33" s="2" t="s">
        <v>51</v>
      </c>
      <c r="C33" s="2"/>
      <c r="D33" s="2">
        <v>0</v>
      </c>
      <c r="E33" s="2">
        <v>0</v>
      </c>
      <c r="F33" s="2">
        <v>0</v>
      </c>
      <c r="G33" s="2">
        <v>0</v>
      </c>
      <c r="H33" s="2">
        <v>0</v>
      </c>
      <c r="I33" s="2">
        <v>0</v>
      </c>
      <c r="J33" s="2">
        <v>0</v>
      </c>
      <c r="K33" s="2">
        <v>2868337.3527995753</v>
      </c>
      <c r="L33" s="2">
        <v>1181123.1584493238</v>
      </c>
      <c r="M33" s="2">
        <v>0</v>
      </c>
      <c r="N33" s="2">
        <v>661215.85067290289</v>
      </c>
      <c r="O33" s="2">
        <v>0</v>
      </c>
      <c r="P33" s="2">
        <v>0</v>
      </c>
      <c r="Q33" s="2">
        <v>5918.5</v>
      </c>
      <c r="R33">
        <v>2076.4450000000002</v>
      </c>
      <c r="S33" s="2">
        <v>13351.225880741002</v>
      </c>
      <c r="T33" s="2">
        <v>0</v>
      </c>
      <c r="U33" s="2">
        <v>0</v>
      </c>
      <c r="V33" s="2">
        <v>0</v>
      </c>
      <c r="W33" s="2">
        <v>0</v>
      </c>
      <c r="X33" s="2">
        <v>450452.96548154246</v>
      </c>
      <c r="Y33" s="2">
        <v>3825.2975292286924</v>
      </c>
      <c r="Z33" s="2">
        <v>0</v>
      </c>
      <c r="AA33" s="2">
        <v>0</v>
      </c>
      <c r="AB33" s="2"/>
      <c r="AC33" s="2"/>
      <c r="AD33" s="2"/>
      <c r="AE33" s="2"/>
      <c r="AF33" s="2"/>
      <c r="AG33" s="2"/>
      <c r="AH33" s="2"/>
      <c r="AI33" s="2">
        <v>0</v>
      </c>
      <c r="AJ33" s="2"/>
      <c r="AK33" s="2"/>
      <c r="AL33" s="2">
        <v>0</v>
      </c>
      <c r="AM33" s="2"/>
      <c r="AN33" s="2">
        <v>0</v>
      </c>
      <c r="AO33" s="2"/>
      <c r="AP33" s="2"/>
      <c r="AQ33" s="2"/>
      <c r="AR33" s="2">
        <v>1776.619079999361</v>
      </c>
      <c r="AS33" s="2">
        <v>401437.5777500181</v>
      </c>
      <c r="AT33" s="2">
        <v>0</v>
      </c>
      <c r="AU33" s="2">
        <v>0</v>
      </c>
      <c r="AV33" s="2">
        <v>24109.776914544018</v>
      </c>
      <c r="AW33" s="2">
        <v>450452.9654815424</v>
      </c>
      <c r="AX33" s="2">
        <v>0</v>
      </c>
      <c r="AY33" s="2">
        <v>129515.24411688116</v>
      </c>
      <c r="AZ33" s="2">
        <v>416757.08933150012</v>
      </c>
    </row>
    <row r="34" spans="1:52" x14ac:dyDescent="0.2">
      <c r="A34" s="1">
        <v>19359</v>
      </c>
      <c r="B34" s="2" t="s">
        <v>51</v>
      </c>
      <c r="C34" s="2"/>
      <c r="D34" s="2">
        <v>0</v>
      </c>
      <c r="E34" s="2">
        <v>0</v>
      </c>
      <c r="F34" s="2">
        <v>0</v>
      </c>
      <c r="G34" s="2">
        <v>0</v>
      </c>
      <c r="H34" s="2">
        <v>0</v>
      </c>
      <c r="I34" s="2">
        <v>0</v>
      </c>
      <c r="J34" s="2">
        <v>0</v>
      </c>
      <c r="K34" s="2">
        <v>2722442.4950202587</v>
      </c>
      <c r="L34" s="2">
        <v>1077716.0663370308</v>
      </c>
      <c r="M34" s="2">
        <v>2411.6934000003603</v>
      </c>
      <c r="N34" s="2">
        <v>55053.654944270158</v>
      </c>
      <c r="O34" s="2">
        <v>0</v>
      </c>
      <c r="P34" s="2">
        <v>0</v>
      </c>
      <c r="Q34" s="2">
        <v>21495</v>
      </c>
      <c r="R34">
        <v>43082.034200000002</v>
      </c>
      <c r="S34" s="2">
        <v>0</v>
      </c>
      <c r="T34" s="2">
        <v>0</v>
      </c>
      <c r="U34" s="2">
        <v>0</v>
      </c>
      <c r="V34" s="2">
        <v>0</v>
      </c>
      <c r="W34" s="2">
        <v>0</v>
      </c>
      <c r="X34" s="2">
        <v>150075.80562860859</v>
      </c>
      <c r="Y34" s="2">
        <v>0</v>
      </c>
      <c r="Z34" s="2">
        <v>0</v>
      </c>
      <c r="AA34" s="2">
        <v>0</v>
      </c>
      <c r="AB34" s="2"/>
      <c r="AC34" s="2"/>
      <c r="AD34" s="2"/>
      <c r="AE34" s="2"/>
      <c r="AF34" s="2"/>
      <c r="AG34" s="2"/>
      <c r="AH34" s="2"/>
      <c r="AI34" s="2">
        <v>0</v>
      </c>
      <c r="AJ34" s="2"/>
      <c r="AK34" s="2"/>
      <c r="AL34" s="2">
        <v>0</v>
      </c>
      <c r="AM34" s="2"/>
      <c r="AN34" s="2">
        <v>0</v>
      </c>
      <c r="AO34" s="2"/>
      <c r="AP34" s="2"/>
      <c r="AQ34" s="2"/>
      <c r="AR34" s="2">
        <v>1070.3061067734129</v>
      </c>
      <c r="AS34" s="2">
        <v>52916.44735000869</v>
      </c>
      <c r="AT34" s="2">
        <v>18741.575872006055</v>
      </c>
      <c r="AU34" s="2">
        <v>0</v>
      </c>
      <c r="AV34" s="2">
        <v>5338.0211334502346</v>
      </c>
      <c r="AW34" s="2">
        <v>50836.148639490129</v>
      </c>
      <c r="AX34" s="2">
        <v>0</v>
      </c>
      <c r="AY34" s="2">
        <v>0</v>
      </c>
      <c r="AZ34" s="2">
        <v>50011.378228671667</v>
      </c>
    </row>
    <row r="35" spans="1:52" x14ac:dyDescent="0.2">
      <c r="A35" s="1">
        <v>19360</v>
      </c>
      <c r="B35" s="2" t="s">
        <v>51</v>
      </c>
      <c r="C35" s="2"/>
      <c r="D35" s="2">
        <v>0</v>
      </c>
      <c r="E35" s="2">
        <v>0</v>
      </c>
      <c r="F35" s="2">
        <v>0</v>
      </c>
      <c r="G35" s="2">
        <v>0</v>
      </c>
      <c r="H35" s="2">
        <v>0</v>
      </c>
      <c r="I35" s="2">
        <v>0</v>
      </c>
      <c r="J35" s="2">
        <v>0</v>
      </c>
      <c r="K35" s="2">
        <v>3536096.9110286124</v>
      </c>
      <c r="L35" s="2">
        <v>1093404.7127819136</v>
      </c>
      <c r="M35" s="2">
        <v>0</v>
      </c>
      <c r="N35" s="2">
        <v>122150.80933992889</v>
      </c>
      <c r="O35" s="2">
        <v>0</v>
      </c>
      <c r="P35" s="2">
        <v>0</v>
      </c>
      <c r="Q35" s="2">
        <v>0</v>
      </c>
      <c r="R35">
        <v>1529.1605520000001</v>
      </c>
      <c r="S35" s="2">
        <v>0</v>
      </c>
      <c r="T35" s="2">
        <v>0</v>
      </c>
      <c r="U35" s="2">
        <v>0</v>
      </c>
      <c r="V35" s="2">
        <v>0</v>
      </c>
      <c r="W35" s="2">
        <v>0</v>
      </c>
      <c r="X35" s="2">
        <v>206257.65502642759</v>
      </c>
      <c r="Y35" s="2">
        <v>0</v>
      </c>
      <c r="Z35" s="2">
        <v>0</v>
      </c>
      <c r="AA35" s="2">
        <v>0</v>
      </c>
      <c r="AB35" s="2"/>
      <c r="AC35" s="2"/>
      <c r="AD35" s="2"/>
      <c r="AE35" s="2"/>
      <c r="AF35" s="2"/>
      <c r="AG35" s="2"/>
      <c r="AH35" s="2"/>
      <c r="AI35" s="2">
        <v>0</v>
      </c>
      <c r="AJ35" s="2"/>
      <c r="AK35" s="2"/>
      <c r="AL35" s="2">
        <v>0</v>
      </c>
      <c r="AM35" s="2"/>
      <c r="AN35" s="2">
        <v>0</v>
      </c>
      <c r="AO35" s="2"/>
      <c r="AP35" s="2"/>
      <c r="AQ35" s="2"/>
      <c r="AR35" s="2">
        <v>0</v>
      </c>
      <c r="AS35" s="2">
        <v>3852.7969999982338</v>
      </c>
      <c r="AT35" s="2">
        <v>0</v>
      </c>
      <c r="AU35" s="2">
        <v>0</v>
      </c>
      <c r="AV35" s="2">
        <v>0</v>
      </c>
      <c r="AW35" s="2">
        <v>9796.928605244173</v>
      </c>
      <c r="AX35" s="2">
        <v>0</v>
      </c>
      <c r="AY35" s="2">
        <v>0</v>
      </c>
      <c r="AZ35" s="2">
        <v>9207.200900001526</v>
      </c>
    </row>
    <row r="36" spans="1:52" x14ac:dyDescent="0.2">
      <c r="A36" s="1">
        <v>19361</v>
      </c>
      <c r="B36" s="2" t="s">
        <v>51</v>
      </c>
      <c r="C36" s="2"/>
      <c r="D36" s="2">
        <v>0</v>
      </c>
      <c r="E36" s="2">
        <v>0</v>
      </c>
      <c r="F36" s="2">
        <v>0</v>
      </c>
      <c r="G36" s="2">
        <v>0</v>
      </c>
      <c r="H36" s="2">
        <v>0</v>
      </c>
      <c r="I36" s="2">
        <v>0</v>
      </c>
      <c r="J36" s="2">
        <v>0</v>
      </c>
      <c r="K36" s="2">
        <v>4218868.2390246661</v>
      </c>
      <c r="L36" s="2">
        <v>643757.11607534986</v>
      </c>
      <c r="M36" s="2">
        <v>0</v>
      </c>
      <c r="N36" s="2">
        <v>106140.61155257907</v>
      </c>
      <c r="O36" s="2">
        <v>0</v>
      </c>
      <c r="P36" s="2">
        <v>0</v>
      </c>
      <c r="Q36" s="2">
        <v>2560.2879306125087</v>
      </c>
      <c r="R36">
        <v>0</v>
      </c>
      <c r="S36" s="2">
        <v>0</v>
      </c>
      <c r="T36" s="2">
        <v>0</v>
      </c>
      <c r="U36" s="2">
        <v>0</v>
      </c>
      <c r="V36" s="2">
        <v>0</v>
      </c>
      <c r="W36" s="2">
        <v>0</v>
      </c>
      <c r="X36" s="2">
        <v>106976.02834887002</v>
      </c>
      <c r="Y36" s="2">
        <v>1297.2850977877572</v>
      </c>
      <c r="Z36" s="2">
        <v>0</v>
      </c>
      <c r="AA36" s="2">
        <v>0</v>
      </c>
      <c r="AB36" s="2"/>
      <c r="AC36" s="2"/>
      <c r="AD36" s="2"/>
      <c r="AE36" s="2"/>
      <c r="AF36" s="2"/>
      <c r="AG36" s="2"/>
      <c r="AH36" s="2"/>
      <c r="AI36" s="2">
        <v>0</v>
      </c>
      <c r="AJ36" s="2"/>
      <c r="AK36" s="2"/>
      <c r="AL36" s="2">
        <v>0</v>
      </c>
      <c r="AM36" s="2"/>
      <c r="AN36" s="2">
        <v>0</v>
      </c>
      <c r="AO36" s="2"/>
      <c r="AP36" s="2"/>
      <c r="AQ36" s="2"/>
      <c r="AR36" s="2">
        <v>0</v>
      </c>
      <c r="AS36" s="2">
        <v>0</v>
      </c>
      <c r="AT36" s="2">
        <v>0</v>
      </c>
      <c r="AU36" s="2">
        <v>0</v>
      </c>
      <c r="AV36" s="2">
        <v>0</v>
      </c>
      <c r="AW36" s="2">
        <v>101110.31056115821</v>
      </c>
      <c r="AX36" s="2">
        <v>0</v>
      </c>
      <c r="AY36" s="2">
        <v>0</v>
      </c>
      <c r="AZ36" s="2">
        <v>102261.96516962408</v>
      </c>
    </row>
    <row r="37" spans="1:52" x14ac:dyDescent="0.2">
      <c r="A37" s="1">
        <v>19362</v>
      </c>
      <c r="B37" s="2" t="s">
        <v>51</v>
      </c>
      <c r="C37" s="2"/>
      <c r="D37" s="2">
        <v>0</v>
      </c>
      <c r="E37" s="2">
        <v>0</v>
      </c>
      <c r="F37" s="2">
        <v>0</v>
      </c>
      <c r="G37" s="2">
        <v>0</v>
      </c>
      <c r="H37" s="2">
        <v>0</v>
      </c>
      <c r="I37" s="2">
        <v>0</v>
      </c>
      <c r="J37" s="2">
        <v>0</v>
      </c>
      <c r="K37" s="2">
        <v>2860571.2935686689</v>
      </c>
      <c r="L37" s="2">
        <v>1810414.2529736417</v>
      </c>
      <c r="M37" s="2">
        <v>0</v>
      </c>
      <c r="N37" s="2">
        <v>95703.560016557371</v>
      </c>
      <c r="O37" s="2">
        <v>0</v>
      </c>
      <c r="P37" s="2">
        <v>0</v>
      </c>
      <c r="Q37" s="2">
        <v>0</v>
      </c>
      <c r="R37">
        <v>0</v>
      </c>
      <c r="S37" s="2">
        <v>0</v>
      </c>
      <c r="T37" s="2">
        <v>0</v>
      </c>
      <c r="U37" s="2">
        <v>0</v>
      </c>
      <c r="V37" s="2">
        <v>0</v>
      </c>
      <c r="W37" s="2">
        <v>0</v>
      </c>
      <c r="X37" s="2">
        <v>227373.96248633793</v>
      </c>
      <c r="Y37" s="2">
        <v>3006.4269707025805</v>
      </c>
      <c r="Z37" s="2">
        <v>0</v>
      </c>
      <c r="AA37" s="2">
        <v>0</v>
      </c>
      <c r="AB37" s="2"/>
      <c r="AC37" s="2"/>
      <c r="AD37" s="2"/>
      <c r="AE37" s="2"/>
      <c r="AF37" s="2"/>
      <c r="AG37" s="2"/>
      <c r="AH37" s="2"/>
      <c r="AI37" s="2">
        <v>0</v>
      </c>
      <c r="AJ37" s="2"/>
      <c r="AK37" s="2"/>
      <c r="AL37" s="2">
        <v>0</v>
      </c>
      <c r="AM37" s="2"/>
      <c r="AN37" s="2">
        <v>0</v>
      </c>
      <c r="AO37" s="2"/>
      <c r="AP37" s="2"/>
      <c r="AQ37" s="2"/>
      <c r="AR37" s="2">
        <v>0</v>
      </c>
      <c r="AS37" s="2">
        <v>6374.9699999989643</v>
      </c>
      <c r="AT37" s="2">
        <v>0</v>
      </c>
      <c r="AU37" s="2">
        <v>0</v>
      </c>
      <c r="AV37" s="2">
        <v>0</v>
      </c>
      <c r="AW37" s="2">
        <v>227373.96248633796</v>
      </c>
      <c r="AX37" s="2">
        <v>0</v>
      </c>
      <c r="AY37" s="2">
        <v>0</v>
      </c>
      <c r="AZ37" s="2">
        <v>226763.72624881766</v>
      </c>
    </row>
    <row r="38" spans="1:52" x14ac:dyDescent="0.2">
      <c r="A38" s="1">
        <v>19611</v>
      </c>
      <c r="B38" s="2" t="s">
        <v>51</v>
      </c>
      <c r="C38" s="2"/>
      <c r="D38" s="2">
        <v>0</v>
      </c>
      <c r="E38" s="2">
        <v>0</v>
      </c>
      <c r="F38" s="2">
        <v>0</v>
      </c>
      <c r="G38" s="2">
        <v>0</v>
      </c>
      <c r="H38" s="2">
        <v>0</v>
      </c>
      <c r="I38" s="2">
        <v>0</v>
      </c>
      <c r="J38" s="2">
        <v>0</v>
      </c>
      <c r="K38" s="2">
        <v>2457363.3199105798</v>
      </c>
      <c r="L38" s="2">
        <v>1311477.9078208283</v>
      </c>
      <c r="M38" s="2">
        <v>0</v>
      </c>
      <c r="N38" s="2">
        <v>195184.1001489069</v>
      </c>
      <c r="O38" s="2">
        <v>0</v>
      </c>
      <c r="P38" s="2">
        <v>0</v>
      </c>
      <c r="Q38" s="2">
        <v>0</v>
      </c>
      <c r="R38">
        <v>1754.5501999999999</v>
      </c>
      <c r="S38" s="2">
        <v>0</v>
      </c>
      <c r="T38" s="2">
        <v>0</v>
      </c>
      <c r="U38" s="2">
        <v>0</v>
      </c>
      <c r="V38" s="2">
        <v>0</v>
      </c>
      <c r="W38" s="2">
        <v>0</v>
      </c>
      <c r="X38" s="2">
        <v>143538.94745550893</v>
      </c>
      <c r="Y38" s="2">
        <v>1744.2924791699168</v>
      </c>
      <c r="Z38" s="2">
        <v>0</v>
      </c>
      <c r="AA38" s="2">
        <v>0</v>
      </c>
      <c r="AB38" s="2"/>
      <c r="AC38" s="2"/>
      <c r="AD38" s="2"/>
      <c r="AE38" s="2"/>
      <c r="AF38" s="2"/>
      <c r="AG38" s="2"/>
      <c r="AH38" s="2"/>
      <c r="AI38" s="2">
        <v>0</v>
      </c>
      <c r="AJ38" s="2"/>
      <c r="AK38" s="2"/>
      <c r="AL38" s="2">
        <v>0</v>
      </c>
      <c r="AM38" s="2"/>
      <c r="AN38" s="2">
        <v>0</v>
      </c>
      <c r="AO38" s="2"/>
      <c r="AP38" s="2"/>
      <c r="AQ38" s="2"/>
      <c r="AR38" s="2">
        <v>849.65343599971527</v>
      </c>
      <c r="AS38" s="2">
        <v>33006.880749999655</v>
      </c>
      <c r="AT38" s="2">
        <v>0</v>
      </c>
      <c r="AU38" s="2">
        <v>0</v>
      </c>
      <c r="AV38" s="2">
        <v>14235.086224877718</v>
      </c>
      <c r="AW38" s="2">
        <v>121722.72302205687</v>
      </c>
      <c r="AX38" s="2">
        <v>0</v>
      </c>
      <c r="AY38" s="2">
        <v>0</v>
      </c>
      <c r="AZ38" s="2">
        <v>114705.89956655634</v>
      </c>
    </row>
    <row r="39" spans="1:52" x14ac:dyDescent="0.2">
      <c r="A39" s="1">
        <v>19612</v>
      </c>
      <c r="B39" s="2" t="s">
        <v>51</v>
      </c>
      <c r="C39" s="2"/>
      <c r="D39" s="2">
        <v>0</v>
      </c>
      <c r="E39" s="2">
        <v>0</v>
      </c>
      <c r="F39" s="2">
        <v>0</v>
      </c>
      <c r="G39" s="2">
        <v>0</v>
      </c>
      <c r="H39" s="2">
        <v>0</v>
      </c>
      <c r="I39" s="2">
        <v>0</v>
      </c>
      <c r="J39" s="2">
        <v>0</v>
      </c>
      <c r="K39" s="2">
        <v>3926964.8843074907</v>
      </c>
      <c r="L39" s="2">
        <v>870197.56017487973</v>
      </c>
      <c r="M39" s="2">
        <v>0</v>
      </c>
      <c r="N39" s="2">
        <v>82286.215284129168</v>
      </c>
      <c r="O39" s="2">
        <v>0</v>
      </c>
      <c r="P39" s="2">
        <v>0</v>
      </c>
      <c r="Q39" s="2">
        <v>0</v>
      </c>
      <c r="R39">
        <v>0</v>
      </c>
      <c r="S39" s="2">
        <v>0</v>
      </c>
      <c r="T39" s="2">
        <v>0</v>
      </c>
      <c r="U39" s="2">
        <v>0</v>
      </c>
      <c r="V39" s="2">
        <v>0</v>
      </c>
      <c r="W39" s="2">
        <v>0</v>
      </c>
      <c r="X39" s="2">
        <v>165773.47052202708</v>
      </c>
      <c r="Y39" s="2">
        <v>4582.0232277214891</v>
      </c>
      <c r="Z39" s="2">
        <v>0</v>
      </c>
      <c r="AA39" s="2">
        <v>0</v>
      </c>
      <c r="AB39" s="2"/>
      <c r="AC39" s="2"/>
      <c r="AD39" s="2"/>
      <c r="AE39" s="2"/>
      <c r="AF39" s="2"/>
      <c r="AG39" s="2"/>
      <c r="AH39" s="2"/>
      <c r="AI39" s="2">
        <v>0</v>
      </c>
      <c r="AJ39" s="2"/>
      <c r="AK39" s="2"/>
      <c r="AL39" s="2">
        <v>0</v>
      </c>
      <c r="AM39" s="2"/>
      <c r="AN39" s="2">
        <v>0</v>
      </c>
      <c r="AO39" s="2"/>
      <c r="AP39" s="2"/>
      <c r="AQ39" s="2"/>
      <c r="AR39" s="2">
        <v>0</v>
      </c>
      <c r="AS39" s="2">
        <v>0</v>
      </c>
      <c r="AT39" s="2">
        <v>0</v>
      </c>
      <c r="AU39" s="2">
        <v>0</v>
      </c>
      <c r="AV39" s="2">
        <v>0</v>
      </c>
      <c r="AW39" s="2">
        <v>90419.430722941528</v>
      </c>
      <c r="AX39" s="2">
        <v>0</v>
      </c>
      <c r="AY39" s="2">
        <v>0</v>
      </c>
      <c r="AZ39" s="2">
        <v>91235.992992487358</v>
      </c>
    </row>
    <row r="40" spans="1:52" x14ac:dyDescent="0.2">
      <c r="A40" s="1">
        <v>19613</v>
      </c>
      <c r="B40" s="2" t="s">
        <v>51</v>
      </c>
      <c r="C40" s="2"/>
      <c r="D40" s="2">
        <v>0</v>
      </c>
      <c r="E40" s="2">
        <v>0</v>
      </c>
      <c r="F40" s="2">
        <v>0</v>
      </c>
      <c r="G40" s="2">
        <v>0</v>
      </c>
      <c r="H40" s="2">
        <v>0</v>
      </c>
      <c r="I40" s="2">
        <v>0</v>
      </c>
      <c r="J40" s="2">
        <v>0</v>
      </c>
      <c r="K40" s="2">
        <v>3599019.4972317107</v>
      </c>
      <c r="L40" s="2">
        <v>1150289.8515436386</v>
      </c>
      <c r="M40" s="2">
        <v>582.92225000125654</v>
      </c>
      <c r="N40" s="2">
        <v>0</v>
      </c>
      <c r="O40" s="2">
        <v>0</v>
      </c>
      <c r="P40" s="2">
        <v>0</v>
      </c>
      <c r="Q40" s="2">
        <v>171626.5</v>
      </c>
      <c r="R40">
        <v>1247.086</v>
      </c>
      <c r="S40" s="2">
        <v>0</v>
      </c>
      <c r="T40" s="2">
        <v>0</v>
      </c>
      <c r="U40" s="2">
        <v>0</v>
      </c>
      <c r="V40" s="2">
        <v>0</v>
      </c>
      <c r="W40" s="2">
        <v>0</v>
      </c>
      <c r="X40" s="2">
        <v>28126.834659841759</v>
      </c>
      <c r="Y40" s="2">
        <v>1521.1264649213795</v>
      </c>
      <c r="Z40" s="2">
        <v>0</v>
      </c>
      <c r="AA40" s="2">
        <v>0</v>
      </c>
      <c r="AB40" s="2"/>
      <c r="AC40" s="2"/>
      <c r="AD40" s="2"/>
      <c r="AE40" s="2"/>
      <c r="AF40" s="2"/>
      <c r="AG40" s="2"/>
      <c r="AH40" s="2"/>
      <c r="AI40" s="2">
        <v>0</v>
      </c>
      <c r="AJ40" s="2"/>
      <c r="AK40" s="2"/>
      <c r="AL40" s="2">
        <v>0</v>
      </c>
      <c r="AM40" s="2"/>
      <c r="AN40" s="2">
        <v>0</v>
      </c>
      <c r="AO40" s="2"/>
      <c r="AP40" s="2"/>
      <c r="AQ40" s="2"/>
      <c r="AR40" s="2">
        <v>0</v>
      </c>
      <c r="AS40" s="2">
        <v>0</v>
      </c>
      <c r="AT40" s="2">
        <v>0</v>
      </c>
      <c r="AU40" s="2">
        <v>0</v>
      </c>
      <c r="AV40" s="2">
        <v>0</v>
      </c>
      <c r="AW40" s="2">
        <v>20388.138415696052</v>
      </c>
      <c r="AX40" s="2">
        <v>0</v>
      </c>
      <c r="AY40" s="2">
        <v>0</v>
      </c>
      <c r="AZ40" s="2">
        <v>18478.064184675008</v>
      </c>
    </row>
    <row r="41" spans="1:52" x14ac:dyDescent="0.2">
      <c r="A41" s="1">
        <v>19614</v>
      </c>
      <c r="B41" s="2" t="s">
        <v>51</v>
      </c>
      <c r="C41" s="2"/>
      <c r="D41" s="2">
        <v>0</v>
      </c>
      <c r="E41" s="2">
        <v>0</v>
      </c>
      <c r="F41" s="2">
        <v>0</v>
      </c>
      <c r="G41" s="2">
        <v>0</v>
      </c>
      <c r="H41" s="2">
        <v>0</v>
      </c>
      <c r="I41" s="2">
        <v>0</v>
      </c>
      <c r="J41" s="2">
        <v>0</v>
      </c>
      <c r="K41" s="2">
        <v>2629290.2416587295</v>
      </c>
      <c r="L41" s="2">
        <v>2137131.0391294975</v>
      </c>
      <c r="M41" s="2">
        <v>0</v>
      </c>
      <c r="N41" s="2">
        <v>542499.4776219097</v>
      </c>
      <c r="O41" s="2">
        <v>0</v>
      </c>
      <c r="P41" s="2">
        <v>0</v>
      </c>
      <c r="Q41" s="2">
        <v>17921.211819387307</v>
      </c>
      <c r="R41">
        <v>6706.3267999999998</v>
      </c>
      <c r="S41" s="2">
        <v>0</v>
      </c>
      <c r="T41" s="2">
        <v>0</v>
      </c>
      <c r="U41" s="2">
        <v>0</v>
      </c>
      <c r="V41" s="2">
        <v>0</v>
      </c>
      <c r="W41" s="2">
        <v>0</v>
      </c>
      <c r="X41" s="2">
        <v>21103.65396810494</v>
      </c>
      <c r="Y41" s="2">
        <v>4054.6729068275613</v>
      </c>
      <c r="Z41" s="2">
        <v>0</v>
      </c>
      <c r="AA41" s="2">
        <v>0</v>
      </c>
      <c r="AB41" s="2"/>
      <c r="AC41" s="2"/>
      <c r="AD41" s="2"/>
      <c r="AE41" s="2"/>
      <c r="AF41" s="2"/>
      <c r="AG41" s="2"/>
      <c r="AH41" s="2"/>
      <c r="AI41" s="2">
        <v>0</v>
      </c>
      <c r="AJ41" s="2"/>
      <c r="AK41" s="2"/>
      <c r="AL41" s="2">
        <v>0</v>
      </c>
      <c r="AM41" s="2"/>
      <c r="AN41" s="2">
        <v>0</v>
      </c>
      <c r="AO41" s="2"/>
      <c r="AP41" s="2"/>
      <c r="AQ41" s="2"/>
      <c r="AR41" s="2">
        <v>0</v>
      </c>
      <c r="AS41" s="2">
        <v>70.020442660411504</v>
      </c>
      <c r="AT41" s="2">
        <v>0</v>
      </c>
      <c r="AU41" s="2">
        <v>0</v>
      </c>
      <c r="AV41" s="2">
        <v>0</v>
      </c>
      <c r="AW41" s="2">
        <v>13110.098437835546</v>
      </c>
      <c r="AX41" s="2">
        <v>7993.5555302693938</v>
      </c>
      <c r="AY41" s="2">
        <v>0</v>
      </c>
      <c r="AZ41" s="2">
        <v>4926.0885826786853</v>
      </c>
    </row>
    <row r="42" spans="1:52" x14ac:dyDescent="0.2">
      <c r="A42" s="1">
        <v>19863</v>
      </c>
      <c r="B42" s="2" t="s">
        <v>51</v>
      </c>
      <c r="C42" s="2"/>
      <c r="D42" s="2">
        <v>0</v>
      </c>
      <c r="E42" s="2">
        <v>0</v>
      </c>
      <c r="F42" s="2">
        <v>0</v>
      </c>
      <c r="G42" s="2">
        <v>0</v>
      </c>
      <c r="H42" s="2">
        <v>0</v>
      </c>
      <c r="I42" s="2">
        <v>0</v>
      </c>
      <c r="J42" s="2">
        <v>0</v>
      </c>
      <c r="K42" s="2">
        <v>3373601.1433048476</v>
      </c>
      <c r="L42" s="2">
        <v>1290379.4690485592</v>
      </c>
      <c r="M42" s="2">
        <v>0</v>
      </c>
      <c r="N42" s="2">
        <v>879662.99640832096</v>
      </c>
      <c r="O42" s="2">
        <v>0</v>
      </c>
      <c r="P42" s="2">
        <v>0</v>
      </c>
      <c r="Q42" s="2">
        <v>0</v>
      </c>
      <c r="R42">
        <v>2933.53305</v>
      </c>
      <c r="S42" s="2">
        <v>0</v>
      </c>
      <c r="T42" s="2">
        <v>0</v>
      </c>
      <c r="U42" s="2">
        <v>0</v>
      </c>
      <c r="V42" s="2">
        <v>0</v>
      </c>
      <c r="W42" s="2">
        <v>0</v>
      </c>
      <c r="X42" s="2">
        <v>153630.58307258409</v>
      </c>
      <c r="Y42" s="2">
        <v>1591.9242077676613</v>
      </c>
      <c r="Z42" s="2">
        <v>0</v>
      </c>
      <c r="AA42" s="2">
        <v>0</v>
      </c>
      <c r="AB42" s="2"/>
      <c r="AC42" s="2"/>
      <c r="AD42" s="2"/>
      <c r="AE42" s="2"/>
      <c r="AF42" s="2"/>
      <c r="AG42" s="2"/>
      <c r="AH42" s="2"/>
      <c r="AI42" s="2">
        <v>0</v>
      </c>
      <c r="AJ42" s="2"/>
      <c r="AK42" s="2"/>
      <c r="AL42" s="2">
        <v>0</v>
      </c>
      <c r="AM42" s="2"/>
      <c r="AN42" s="2">
        <v>0</v>
      </c>
      <c r="AO42" s="2"/>
      <c r="AP42" s="2"/>
      <c r="AQ42" s="2"/>
      <c r="AR42" s="2">
        <v>0</v>
      </c>
      <c r="AS42" s="2">
        <v>0</v>
      </c>
      <c r="AT42" s="2">
        <v>0</v>
      </c>
      <c r="AU42" s="2">
        <v>0</v>
      </c>
      <c r="AV42" s="2">
        <v>0</v>
      </c>
      <c r="AW42" s="2">
        <v>153630.58307258409</v>
      </c>
      <c r="AX42" s="2">
        <v>0</v>
      </c>
      <c r="AY42" s="2">
        <v>37182.851580503659</v>
      </c>
      <c r="AZ42" s="2">
        <v>151264.22265400182</v>
      </c>
    </row>
    <row r="43" spans="1:52" x14ac:dyDescent="0.2">
      <c r="A43" s="1">
        <v>19864</v>
      </c>
      <c r="B43" s="2" t="s">
        <v>51</v>
      </c>
      <c r="C43" s="2"/>
      <c r="D43" s="2">
        <v>0</v>
      </c>
      <c r="E43" s="2">
        <v>0</v>
      </c>
      <c r="F43" s="2">
        <v>0</v>
      </c>
      <c r="G43" s="2">
        <v>0</v>
      </c>
      <c r="H43" s="2">
        <v>0</v>
      </c>
      <c r="I43" s="2">
        <v>0</v>
      </c>
      <c r="J43" s="2">
        <v>0</v>
      </c>
      <c r="K43" s="2">
        <v>3656321.3913221052</v>
      </c>
      <c r="L43" s="2">
        <v>982739.90868098172</v>
      </c>
      <c r="M43" s="2">
        <v>0</v>
      </c>
      <c r="N43" s="2">
        <v>133653.3462449119</v>
      </c>
      <c r="O43" s="2">
        <v>0</v>
      </c>
      <c r="P43" s="2">
        <v>0</v>
      </c>
      <c r="Q43" s="2">
        <v>0</v>
      </c>
      <c r="R43">
        <v>9072.3115500000004</v>
      </c>
      <c r="S43" s="2">
        <v>0</v>
      </c>
      <c r="T43" s="2">
        <v>0</v>
      </c>
      <c r="U43" s="2">
        <v>0</v>
      </c>
      <c r="V43" s="2">
        <v>0</v>
      </c>
      <c r="W43" s="2">
        <v>0</v>
      </c>
      <c r="X43" s="2">
        <v>82784.543494918878</v>
      </c>
      <c r="Y43" s="2">
        <v>2157.9030380910267</v>
      </c>
      <c r="Z43" s="2">
        <v>0</v>
      </c>
      <c r="AA43" s="2">
        <v>0</v>
      </c>
      <c r="AB43" s="2"/>
      <c r="AC43" s="2"/>
      <c r="AD43" s="2"/>
      <c r="AE43" s="2"/>
      <c r="AF43" s="2"/>
      <c r="AG43" s="2"/>
      <c r="AH43" s="2"/>
      <c r="AI43" s="2">
        <v>0</v>
      </c>
      <c r="AJ43" s="2"/>
      <c r="AK43" s="2"/>
      <c r="AL43" s="2">
        <v>0</v>
      </c>
      <c r="AM43" s="2"/>
      <c r="AN43" s="2">
        <v>0</v>
      </c>
      <c r="AO43" s="2"/>
      <c r="AP43" s="2"/>
      <c r="AQ43" s="2"/>
      <c r="AR43" s="2">
        <v>0</v>
      </c>
      <c r="AS43" s="2">
        <v>0</v>
      </c>
      <c r="AT43" s="2">
        <v>36711.952685098011</v>
      </c>
      <c r="AU43" s="2">
        <v>0</v>
      </c>
      <c r="AV43" s="2">
        <v>497.06273755841289</v>
      </c>
      <c r="AW43" s="2">
        <v>82784.543494918878</v>
      </c>
      <c r="AX43" s="2">
        <v>0</v>
      </c>
      <c r="AY43" s="2">
        <v>0</v>
      </c>
      <c r="AZ43" s="2">
        <v>83146.161245317155</v>
      </c>
    </row>
    <row r="44" spans="1:52" x14ac:dyDescent="0.2">
      <c r="A44" s="1">
        <v>19865</v>
      </c>
      <c r="B44" s="2" t="s">
        <v>51</v>
      </c>
      <c r="C44" s="2"/>
      <c r="D44" s="2">
        <v>0</v>
      </c>
      <c r="E44" s="2">
        <v>0</v>
      </c>
      <c r="F44" s="2">
        <v>0</v>
      </c>
      <c r="G44" s="2">
        <v>0</v>
      </c>
      <c r="H44" s="2">
        <v>0</v>
      </c>
      <c r="I44" s="2">
        <v>0</v>
      </c>
      <c r="J44" s="2">
        <v>0</v>
      </c>
      <c r="K44" s="2">
        <v>3143816.4439466945</v>
      </c>
      <c r="L44" s="2">
        <v>567616.4825466671</v>
      </c>
      <c r="M44" s="2">
        <v>0</v>
      </c>
      <c r="N44" s="2">
        <v>35111.180423231519</v>
      </c>
      <c r="O44" s="2">
        <v>0</v>
      </c>
      <c r="P44" s="2">
        <v>0</v>
      </c>
      <c r="Q44" s="2">
        <v>0</v>
      </c>
      <c r="R44">
        <v>3967.6817000000001</v>
      </c>
      <c r="S44" s="2">
        <v>0</v>
      </c>
      <c r="T44" s="2">
        <v>0</v>
      </c>
      <c r="U44" s="2">
        <v>0</v>
      </c>
      <c r="V44" s="2">
        <v>0</v>
      </c>
      <c r="W44" s="2">
        <v>0</v>
      </c>
      <c r="X44" s="2">
        <v>785376.16684703843</v>
      </c>
      <c r="Y44" s="2">
        <v>802.0549709600557</v>
      </c>
      <c r="Z44" s="2">
        <v>0</v>
      </c>
      <c r="AA44" s="2">
        <v>0</v>
      </c>
      <c r="AB44" s="2"/>
      <c r="AC44" s="2"/>
      <c r="AD44" s="2"/>
      <c r="AE44" s="2"/>
      <c r="AF44" s="2"/>
      <c r="AG44" s="2"/>
      <c r="AH44" s="2"/>
      <c r="AI44" s="2">
        <v>0</v>
      </c>
      <c r="AJ44" s="2"/>
      <c r="AK44" s="2"/>
      <c r="AL44" s="2">
        <v>0</v>
      </c>
      <c r="AM44" s="2"/>
      <c r="AN44" s="2">
        <v>0</v>
      </c>
      <c r="AO44" s="2"/>
      <c r="AP44" s="2"/>
      <c r="AQ44" s="2"/>
      <c r="AR44" s="2">
        <v>0</v>
      </c>
      <c r="AS44" s="2">
        <v>16810.390349998444</v>
      </c>
      <c r="AT44" s="2">
        <v>0</v>
      </c>
      <c r="AU44" s="2">
        <v>0</v>
      </c>
      <c r="AV44" s="2">
        <v>6104.9004593587761</v>
      </c>
      <c r="AW44" s="2">
        <v>112742.525805039</v>
      </c>
      <c r="AX44" s="2">
        <v>0</v>
      </c>
      <c r="AY44" s="2">
        <v>0</v>
      </c>
      <c r="AZ44" s="2">
        <v>110272.59543592867</v>
      </c>
    </row>
    <row r="45" spans="1:52" x14ac:dyDescent="0.2">
      <c r="A45" s="1">
        <v>19866</v>
      </c>
      <c r="B45" s="2" t="s">
        <v>51</v>
      </c>
      <c r="C45" s="2"/>
      <c r="D45" s="2">
        <v>0</v>
      </c>
      <c r="E45" s="2">
        <v>0</v>
      </c>
      <c r="F45" s="2">
        <v>0</v>
      </c>
      <c r="G45" s="2">
        <v>0</v>
      </c>
      <c r="H45" s="2">
        <v>0</v>
      </c>
      <c r="I45" s="2">
        <v>0</v>
      </c>
      <c r="J45" s="2">
        <v>0</v>
      </c>
      <c r="K45" s="2">
        <v>2980617.9674839312</v>
      </c>
      <c r="L45" s="2">
        <v>1758089.9310514813</v>
      </c>
      <c r="M45" s="2">
        <v>6954.0702566768141</v>
      </c>
      <c r="N45" s="2">
        <v>12195.704638620633</v>
      </c>
      <c r="O45" s="2">
        <v>0</v>
      </c>
      <c r="P45" s="2">
        <v>0</v>
      </c>
      <c r="Q45" s="2">
        <v>0</v>
      </c>
      <c r="R45">
        <v>897.07155</v>
      </c>
      <c r="S45" s="2">
        <v>0</v>
      </c>
      <c r="T45" s="2">
        <v>0</v>
      </c>
      <c r="U45" s="2">
        <v>0</v>
      </c>
      <c r="V45" s="2">
        <v>0</v>
      </c>
      <c r="W45" s="2">
        <v>0</v>
      </c>
      <c r="X45" s="2">
        <v>185935.07506396348</v>
      </c>
      <c r="Y45" s="2">
        <v>2557.8384007370082</v>
      </c>
      <c r="Z45" s="2">
        <v>0</v>
      </c>
      <c r="AA45" s="2">
        <v>0</v>
      </c>
      <c r="AB45" s="2"/>
      <c r="AC45" s="2"/>
      <c r="AD45" s="2"/>
      <c r="AE45" s="2"/>
      <c r="AF45" s="2"/>
      <c r="AG45" s="2"/>
      <c r="AH45" s="2"/>
      <c r="AI45" s="2">
        <v>0</v>
      </c>
      <c r="AJ45" s="2"/>
      <c r="AK45" s="2"/>
      <c r="AL45" s="2">
        <v>0</v>
      </c>
      <c r="AM45" s="2"/>
      <c r="AN45" s="2">
        <v>0</v>
      </c>
      <c r="AO45" s="2"/>
      <c r="AP45" s="2"/>
      <c r="AQ45" s="2"/>
      <c r="AR45" s="2">
        <v>0</v>
      </c>
      <c r="AS45" s="2">
        <v>0</v>
      </c>
      <c r="AT45" s="2">
        <v>0</v>
      </c>
      <c r="AU45" s="2">
        <v>0</v>
      </c>
      <c r="AV45" s="2">
        <v>0</v>
      </c>
      <c r="AW45" s="2">
        <v>50309.668450063575</v>
      </c>
      <c r="AX45" s="2">
        <v>8514.5876961688773</v>
      </c>
      <c r="AY45" s="2">
        <v>0</v>
      </c>
      <c r="AZ45" s="2">
        <v>43045.252055675577</v>
      </c>
    </row>
    <row r="46" spans="1:52" x14ac:dyDescent="0.2">
      <c r="A46" s="1">
        <v>19867</v>
      </c>
      <c r="B46" s="2" t="s">
        <v>51</v>
      </c>
      <c r="C46" s="2"/>
      <c r="D46" s="2">
        <v>0</v>
      </c>
      <c r="E46" s="2">
        <v>0</v>
      </c>
      <c r="F46" s="2">
        <v>0</v>
      </c>
      <c r="G46" s="2">
        <v>0</v>
      </c>
      <c r="H46" s="2">
        <v>0</v>
      </c>
      <c r="I46" s="2">
        <v>0</v>
      </c>
      <c r="J46" s="2">
        <v>0</v>
      </c>
      <c r="K46" s="2">
        <v>3249377.2588499989</v>
      </c>
      <c r="L46" s="2">
        <v>1440683.7584216266</v>
      </c>
      <c r="M46" s="2">
        <v>0</v>
      </c>
      <c r="N46" s="2">
        <v>76012.418711007369</v>
      </c>
      <c r="O46" s="2">
        <v>0</v>
      </c>
      <c r="P46" s="2">
        <v>0</v>
      </c>
      <c r="Q46" s="2">
        <v>13414</v>
      </c>
      <c r="R46">
        <v>27435.435519999999</v>
      </c>
      <c r="S46" s="2">
        <v>0</v>
      </c>
      <c r="T46" s="2">
        <v>0</v>
      </c>
      <c r="U46" s="2">
        <v>0</v>
      </c>
      <c r="V46" s="2">
        <v>41595.417850000427</v>
      </c>
      <c r="W46" s="2">
        <v>0</v>
      </c>
      <c r="X46" s="2">
        <v>255057.87737129017</v>
      </c>
      <c r="Y46" s="2">
        <v>2770.5766460660352</v>
      </c>
      <c r="Z46" s="2">
        <v>41595.417850000427</v>
      </c>
      <c r="AA46" s="2">
        <v>0</v>
      </c>
      <c r="AB46" s="2"/>
      <c r="AC46" s="2"/>
      <c r="AD46" s="2"/>
      <c r="AE46" s="2"/>
      <c r="AF46" s="2"/>
      <c r="AG46" s="2"/>
      <c r="AH46" s="2"/>
      <c r="AI46" s="2">
        <v>0</v>
      </c>
      <c r="AJ46" s="2"/>
      <c r="AK46" s="2"/>
      <c r="AL46" s="2">
        <v>0</v>
      </c>
      <c r="AM46" s="2"/>
      <c r="AN46" s="2">
        <v>0</v>
      </c>
      <c r="AO46" s="2"/>
      <c r="AP46" s="2"/>
      <c r="AQ46" s="2"/>
      <c r="AR46" s="2">
        <v>0</v>
      </c>
      <c r="AS46" s="2">
        <v>3791.0277500020784</v>
      </c>
      <c r="AT46" s="2">
        <v>0</v>
      </c>
      <c r="AU46" s="2">
        <v>0</v>
      </c>
      <c r="AV46" s="2">
        <v>0</v>
      </c>
      <c r="AW46" s="2">
        <v>22766.561994029929</v>
      </c>
      <c r="AX46" s="2">
        <v>0</v>
      </c>
      <c r="AY46" s="2">
        <v>0</v>
      </c>
      <c r="AZ46" s="2">
        <v>23557.704599997676</v>
      </c>
    </row>
    <row r="47" spans="1:52" x14ac:dyDescent="0.2">
      <c r="A47" s="1">
        <v>19868</v>
      </c>
      <c r="B47" s="2" t="s">
        <v>51</v>
      </c>
      <c r="C47" s="2"/>
      <c r="D47" s="2">
        <v>0</v>
      </c>
      <c r="E47" s="2">
        <v>0</v>
      </c>
      <c r="F47" s="2">
        <v>0</v>
      </c>
      <c r="G47" s="2">
        <v>0</v>
      </c>
      <c r="H47" s="2">
        <v>0</v>
      </c>
      <c r="I47" s="2">
        <v>0</v>
      </c>
      <c r="J47" s="2">
        <v>0</v>
      </c>
      <c r="K47" s="2">
        <v>3514219.8487502933</v>
      </c>
      <c r="L47" s="2">
        <v>610268.670628611</v>
      </c>
      <c r="M47" s="2">
        <v>0</v>
      </c>
      <c r="N47" s="2">
        <v>281078.91964486334</v>
      </c>
      <c r="O47" s="2">
        <v>0</v>
      </c>
      <c r="P47" s="2">
        <v>0</v>
      </c>
      <c r="Q47" s="2">
        <v>2714.5</v>
      </c>
      <c r="R47">
        <v>29319.442231000001</v>
      </c>
      <c r="S47" s="2">
        <v>0</v>
      </c>
      <c r="T47" s="2">
        <v>0</v>
      </c>
      <c r="U47" s="2">
        <v>0</v>
      </c>
      <c r="V47" s="2">
        <v>0</v>
      </c>
      <c r="W47" s="2">
        <v>0</v>
      </c>
      <c r="X47" s="2">
        <v>287140.7347680995</v>
      </c>
      <c r="Y47" s="2">
        <v>4019.5084031222241</v>
      </c>
      <c r="Z47" s="2">
        <v>0</v>
      </c>
      <c r="AA47" s="2">
        <v>0</v>
      </c>
      <c r="AB47" s="2"/>
      <c r="AC47" s="2"/>
      <c r="AD47" s="2"/>
      <c r="AE47" s="2"/>
      <c r="AF47" s="2"/>
      <c r="AG47" s="2"/>
      <c r="AH47" s="2"/>
      <c r="AI47" s="2">
        <v>0</v>
      </c>
      <c r="AJ47" s="2"/>
      <c r="AK47" s="2"/>
      <c r="AL47" s="2">
        <v>0</v>
      </c>
      <c r="AM47" s="2"/>
      <c r="AN47" s="2">
        <v>0</v>
      </c>
      <c r="AO47" s="2"/>
      <c r="AP47" s="2"/>
      <c r="AQ47" s="2"/>
      <c r="AR47" s="2">
        <v>1726.2187220880032</v>
      </c>
      <c r="AS47" s="2">
        <v>45524.415033094949</v>
      </c>
      <c r="AT47" s="2">
        <v>16375.268827500238</v>
      </c>
      <c r="AU47" s="2">
        <v>0</v>
      </c>
      <c r="AV47" s="2">
        <v>5866.7851773180482</v>
      </c>
      <c r="AW47" s="2">
        <v>140041.8376892464</v>
      </c>
      <c r="AX47" s="2">
        <v>0</v>
      </c>
      <c r="AY47" s="2">
        <v>0</v>
      </c>
      <c r="AZ47" s="2">
        <v>86595.019172066284</v>
      </c>
    </row>
    <row r="48" spans="1:52" x14ac:dyDescent="0.2">
      <c r="A48" s="1">
        <v>20116</v>
      </c>
      <c r="B48" s="2" t="s">
        <v>51</v>
      </c>
      <c r="C48" s="2"/>
      <c r="D48" s="2">
        <v>0</v>
      </c>
      <c r="E48" s="2">
        <v>0</v>
      </c>
      <c r="F48" s="2">
        <v>0</v>
      </c>
      <c r="G48" s="2">
        <v>0</v>
      </c>
      <c r="H48" s="2">
        <v>0</v>
      </c>
      <c r="I48" s="2">
        <v>0</v>
      </c>
      <c r="J48" s="2">
        <v>0</v>
      </c>
      <c r="K48" s="2">
        <v>3787725.0788547373</v>
      </c>
      <c r="L48" s="2">
        <v>775011.11302197364</v>
      </c>
      <c r="M48" s="2">
        <v>792.73125000009759</v>
      </c>
      <c r="N48" s="2">
        <v>977310.13472593669</v>
      </c>
      <c r="O48" s="2">
        <v>0</v>
      </c>
      <c r="P48" s="2">
        <v>0</v>
      </c>
      <c r="Q48" s="2">
        <v>0</v>
      </c>
      <c r="R48">
        <v>5967.6859000000004</v>
      </c>
      <c r="S48" s="2">
        <v>0</v>
      </c>
      <c r="T48" s="2">
        <v>0</v>
      </c>
      <c r="U48" s="2">
        <v>0</v>
      </c>
      <c r="V48" s="2">
        <v>0</v>
      </c>
      <c r="W48" s="2">
        <v>0</v>
      </c>
      <c r="X48" s="2">
        <v>266503.83423695475</v>
      </c>
      <c r="Y48" s="2">
        <v>3937.1542872873824</v>
      </c>
      <c r="Z48" s="2">
        <v>0</v>
      </c>
      <c r="AA48" s="2">
        <v>0</v>
      </c>
      <c r="AB48" s="2"/>
      <c r="AC48" s="2"/>
      <c r="AD48" s="2"/>
      <c r="AE48" s="2"/>
      <c r="AF48" s="2"/>
      <c r="AG48" s="2"/>
      <c r="AH48" s="2"/>
      <c r="AI48" s="2">
        <v>0</v>
      </c>
      <c r="AJ48" s="2"/>
      <c r="AK48" s="2"/>
      <c r="AL48" s="2">
        <v>0</v>
      </c>
      <c r="AM48" s="2"/>
      <c r="AN48" s="2">
        <v>0</v>
      </c>
      <c r="AO48" s="2"/>
      <c r="AP48" s="2"/>
      <c r="AQ48" s="2"/>
      <c r="AR48" s="2">
        <v>5465.1247920492387</v>
      </c>
      <c r="AS48" s="2">
        <v>29888.333929691325</v>
      </c>
      <c r="AT48" s="2">
        <v>0</v>
      </c>
      <c r="AU48" s="2">
        <v>0</v>
      </c>
      <c r="AV48" s="2">
        <v>0</v>
      </c>
      <c r="AW48" s="2">
        <v>117538.67276817356</v>
      </c>
      <c r="AX48" s="2">
        <v>27517.621165900026</v>
      </c>
      <c r="AY48" s="2">
        <v>52416.122425651498</v>
      </c>
      <c r="AZ48" s="2">
        <v>114925.90461187421</v>
      </c>
    </row>
    <row r="49" spans="1:52" x14ac:dyDescent="0.2">
      <c r="A49" s="1">
        <v>20117</v>
      </c>
      <c r="B49" s="2" t="s">
        <v>51</v>
      </c>
      <c r="C49" s="2"/>
      <c r="D49" s="2">
        <v>0</v>
      </c>
      <c r="E49" s="2">
        <v>0</v>
      </c>
      <c r="F49" s="2">
        <v>0</v>
      </c>
      <c r="G49" s="2">
        <v>0</v>
      </c>
      <c r="H49" s="2">
        <v>0</v>
      </c>
      <c r="I49" s="2">
        <v>0</v>
      </c>
      <c r="J49" s="2">
        <v>0</v>
      </c>
      <c r="K49" s="2">
        <v>2682754.7711556852</v>
      </c>
      <c r="L49" s="2">
        <v>321155.36904893577</v>
      </c>
      <c r="M49" s="2">
        <v>0</v>
      </c>
      <c r="N49" s="2">
        <v>396178.21481104649</v>
      </c>
      <c r="O49" s="2">
        <v>0</v>
      </c>
      <c r="P49" s="2">
        <v>0</v>
      </c>
      <c r="Q49" s="2">
        <v>5306.5</v>
      </c>
      <c r="R49">
        <v>25166.9355</v>
      </c>
      <c r="S49" s="2">
        <v>0</v>
      </c>
      <c r="T49" s="2">
        <v>0</v>
      </c>
      <c r="U49" s="2">
        <v>0</v>
      </c>
      <c r="V49" s="2">
        <v>0</v>
      </c>
      <c r="W49" s="2">
        <v>0</v>
      </c>
      <c r="X49" s="2">
        <v>1164204.9406963245</v>
      </c>
      <c r="Y49" s="2">
        <v>2514.4266924680724</v>
      </c>
      <c r="Z49" s="2">
        <v>0</v>
      </c>
      <c r="AA49" s="2">
        <v>0</v>
      </c>
      <c r="AB49" s="2"/>
      <c r="AC49" s="2"/>
      <c r="AD49" s="2"/>
      <c r="AE49" s="2"/>
      <c r="AF49" s="2"/>
      <c r="AG49" s="2"/>
      <c r="AH49" s="2"/>
      <c r="AI49" s="2">
        <v>0</v>
      </c>
      <c r="AJ49" s="2"/>
      <c r="AK49" s="2"/>
      <c r="AL49" s="2">
        <v>0</v>
      </c>
      <c r="AM49" s="2"/>
      <c r="AN49" s="2">
        <v>0</v>
      </c>
      <c r="AO49" s="2"/>
      <c r="AP49" s="2"/>
      <c r="AQ49" s="2"/>
      <c r="AR49" s="2">
        <v>0</v>
      </c>
      <c r="AS49" s="2">
        <v>101374.48428441898</v>
      </c>
      <c r="AT49" s="2">
        <v>46558.122893646294</v>
      </c>
      <c r="AU49" s="2">
        <v>0</v>
      </c>
      <c r="AV49" s="2">
        <v>3037.1060594514583</v>
      </c>
      <c r="AW49" s="2">
        <v>270995.99689047382</v>
      </c>
      <c r="AX49" s="2">
        <v>94941.44825890004</v>
      </c>
      <c r="AY49" s="2">
        <v>0</v>
      </c>
      <c r="AZ49" s="2">
        <v>151640.27763048929</v>
      </c>
    </row>
    <row r="50" spans="1:52" x14ac:dyDescent="0.2">
      <c r="A50" s="1">
        <v>20118</v>
      </c>
      <c r="B50" s="2" t="s">
        <v>51</v>
      </c>
      <c r="C50" s="2"/>
      <c r="D50" s="2">
        <v>0</v>
      </c>
      <c r="E50" s="2">
        <v>0</v>
      </c>
      <c r="F50" s="2">
        <v>0</v>
      </c>
      <c r="G50" s="2">
        <v>0</v>
      </c>
      <c r="H50" s="2">
        <v>0</v>
      </c>
      <c r="I50" s="2">
        <v>0</v>
      </c>
      <c r="J50" s="2">
        <v>0</v>
      </c>
      <c r="K50" s="2">
        <v>3663522.3969187434</v>
      </c>
      <c r="L50" s="2">
        <v>743589.59986924648</v>
      </c>
      <c r="M50" s="2">
        <v>0</v>
      </c>
      <c r="N50" s="2">
        <v>159566.06336010678</v>
      </c>
      <c r="O50" s="2">
        <v>0</v>
      </c>
      <c r="P50" s="2">
        <v>0</v>
      </c>
      <c r="Q50" s="2">
        <v>1029.9244236569823</v>
      </c>
      <c r="R50">
        <v>395.47377599999999</v>
      </c>
      <c r="S50" s="2">
        <v>0</v>
      </c>
      <c r="T50" s="2">
        <v>0</v>
      </c>
      <c r="U50" s="2">
        <v>0</v>
      </c>
      <c r="V50" s="2">
        <v>0</v>
      </c>
      <c r="W50" s="2">
        <v>0</v>
      </c>
      <c r="X50" s="2">
        <v>274157.00190368533</v>
      </c>
      <c r="Y50" s="2">
        <v>4195.8216509683207</v>
      </c>
      <c r="Z50" s="2">
        <v>0</v>
      </c>
      <c r="AA50" s="2">
        <v>0</v>
      </c>
      <c r="AB50" s="2"/>
      <c r="AC50" s="2"/>
      <c r="AD50" s="2"/>
      <c r="AE50" s="2"/>
      <c r="AF50" s="2"/>
      <c r="AG50" s="2"/>
      <c r="AH50" s="2"/>
      <c r="AI50" s="2">
        <v>0</v>
      </c>
      <c r="AJ50" s="2"/>
      <c r="AK50" s="2"/>
      <c r="AL50" s="2">
        <v>0</v>
      </c>
      <c r="AM50" s="2"/>
      <c r="AN50" s="2">
        <v>0</v>
      </c>
      <c r="AO50" s="2"/>
      <c r="AP50" s="2"/>
      <c r="AQ50" s="2"/>
      <c r="AR50" s="2">
        <v>251.44997770231885</v>
      </c>
      <c r="AS50" s="2">
        <v>2887.6276999998063</v>
      </c>
      <c r="AT50" s="2">
        <v>0</v>
      </c>
      <c r="AU50" s="2">
        <v>0</v>
      </c>
      <c r="AV50" s="2">
        <v>0</v>
      </c>
      <c r="AW50" s="2">
        <v>117074.32418195759</v>
      </c>
      <c r="AX50" s="2">
        <v>0</v>
      </c>
      <c r="AY50" s="2">
        <v>38692.636382322817</v>
      </c>
      <c r="AZ50" s="2">
        <v>112732.28508580659</v>
      </c>
    </row>
    <row r="51" spans="1:52" x14ac:dyDescent="0.2">
      <c r="A51" s="1">
        <v>20119</v>
      </c>
      <c r="B51" s="2" t="s">
        <v>51</v>
      </c>
      <c r="C51" s="2"/>
      <c r="D51" s="2">
        <v>0</v>
      </c>
      <c r="E51" s="2">
        <v>0</v>
      </c>
      <c r="F51" s="2">
        <v>0</v>
      </c>
      <c r="G51" s="2">
        <v>0</v>
      </c>
      <c r="H51" s="2">
        <v>0</v>
      </c>
      <c r="I51" s="2">
        <v>0</v>
      </c>
      <c r="J51" s="2">
        <v>0</v>
      </c>
      <c r="K51" s="2">
        <v>2400061.6079278514</v>
      </c>
      <c r="L51" s="2">
        <v>1582347.9172697621</v>
      </c>
      <c r="M51" s="2">
        <v>0</v>
      </c>
      <c r="N51" s="2">
        <v>523.60824707265112</v>
      </c>
      <c r="O51" s="2">
        <v>0</v>
      </c>
      <c r="P51" s="2">
        <v>0</v>
      </c>
      <c r="Q51" s="2">
        <v>0</v>
      </c>
      <c r="R51">
        <v>1069.7732000000001</v>
      </c>
      <c r="S51" s="2">
        <v>0</v>
      </c>
      <c r="T51" s="2">
        <v>0</v>
      </c>
      <c r="U51" s="2">
        <v>0</v>
      </c>
      <c r="V51" s="2">
        <v>33632.498399996439</v>
      </c>
      <c r="W51" s="2">
        <v>0</v>
      </c>
      <c r="X51" s="2">
        <v>139878.09960841702</v>
      </c>
      <c r="Y51" s="2">
        <v>891.99954231049753</v>
      </c>
      <c r="Z51" s="2">
        <v>33632.498399996439</v>
      </c>
      <c r="AA51" s="2">
        <v>0</v>
      </c>
      <c r="AB51" s="2"/>
      <c r="AC51" s="2"/>
      <c r="AD51" s="2"/>
      <c r="AE51" s="2"/>
      <c r="AF51" s="2"/>
      <c r="AG51" s="2"/>
      <c r="AH51" s="2"/>
      <c r="AI51" s="2">
        <v>0</v>
      </c>
      <c r="AJ51" s="2"/>
      <c r="AK51" s="2"/>
      <c r="AL51" s="2">
        <v>0</v>
      </c>
      <c r="AM51" s="2"/>
      <c r="AN51" s="2">
        <v>0</v>
      </c>
      <c r="AO51" s="2"/>
      <c r="AP51" s="2"/>
      <c r="AQ51" s="2"/>
      <c r="AR51" s="2">
        <v>363.82566248038273</v>
      </c>
      <c r="AS51" s="2">
        <v>61803.883787648985</v>
      </c>
      <c r="AT51" s="2">
        <v>0</v>
      </c>
      <c r="AU51" s="2">
        <v>0</v>
      </c>
      <c r="AV51" s="2">
        <v>0</v>
      </c>
      <c r="AW51" s="2">
        <v>19741.583393145855</v>
      </c>
      <c r="AX51" s="2">
        <v>0</v>
      </c>
      <c r="AY51" s="2">
        <v>0</v>
      </c>
      <c r="AZ51" s="2">
        <v>19448.499849980064</v>
      </c>
    </row>
    <row r="52" spans="1:52" x14ac:dyDescent="0.2">
      <c r="A52" s="1">
        <v>20120</v>
      </c>
      <c r="B52" s="2" t="s">
        <v>51</v>
      </c>
      <c r="C52" s="2"/>
      <c r="D52" s="2">
        <v>0</v>
      </c>
      <c r="E52" s="2">
        <v>0</v>
      </c>
      <c r="F52" s="2">
        <v>0</v>
      </c>
      <c r="G52" s="2">
        <v>0</v>
      </c>
      <c r="H52" s="2">
        <v>0</v>
      </c>
      <c r="I52" s="2">
        <v>0</v>
      </c>
      <c r="J52" s="2">
        <v>0</v>
      </c>
      <c r="K52" s="2">
        <v>3365753.1579638282</v>
      </c>
      <c r="L52" s="2">
        <v>978393.96661392762</v>
      </c>
      <c r="M52" s="2">
        <v>725.5600000015902</v>
      </c>
      <c r="N52" s="2">
        <v>334727.5583751949</v>
      </c>
      <c r="O52" s="2">
        <v>0</v>
      </c>
      <c r="P52" s="2">
        <v>0</v>
      </c>
      <c r="Q52" s="2">
        <v>0</v>
      </c>
      <c r="R52">
        <v>7419.3062</v>
      </c>
      <c r="S52" s="2">
        <v>0</v>
      </c>
      <c r="T52" s="2">
        <v>0</v>
      </c>
      <c r="U52" s="2">
        <v>0</v>
      </c>
      <c r="V52" s="2">
        <v>0</v>
      </c>
      <c r="W52" s="2">
        <v>0</v>
      </c>
      <c r="X52" s="2">
        <v>74638.516153400167</v>
      </c>
      <c r="Y52" s="2">
        <v>4489.2758027152977</v>
      </c>
      <c r="Z52" s="2">
        <v>0</v>
      </c>
      <c r="AA52" s="2">
        <v>0</v>
      </c>
      <c r="AB52" s="2"/>
      <c r="AC52" s="2"/>
      <c r="AD52" s="2"/>
      <c r="AE52" s="2"/>
      <c r="AF52" s="2"/>
      <c r="AG52" s="2"/>
      <c r="AH52" s="2"/>
      <c r="AI52" s="2">
        <v>0</v>
      </c>
      <c r="AJ52" s="2"/>
      <c r="AK52" s="2"/>
      <c r="AL52" s="2">
        <v>0</v>
      </c>
      <c r="AM52" s="2"/>
      <c r="AN52" s="2">
        <v>0</v>
      </c>
      <c r="AO52" s="2"/>
      <c r="AP52" s="2"/>
      <c r="AQ52" s="2"/>
      <c r="AR52" s="2">
        <v>600.6664063921022</v>
      </c>
      <c r="AS52" s="2">
        <v>67126.128850663474</v>
      </c>
      <c r="AT52" s="2">
        <v>0</v>
      </c>
      <c r="AU52" s="2">
        <v>0</v>
      </c>
      <c r="AV52" s="2">
        <v>0</v>
      </c>
      <c r="AW52" s="2">
        <v>50316.903906851512</v>
      </c>
      <c r="AX52" s="2">
        <v>17029.378314295751</v>
      </c>
      <c r="AY52" s="2">
        <v>0</v>
      </c>
      <c r="AZ52" s="2">
        <v>53958.926919688383</v>
      </c>
    </row>
    <row r="53" spans="1:52" x14ac:dyDescent="0.2">
      <c r="A53" s="1">
        <v>20121</v>
      </c>
      <c r="B53" s="2" t="s">
        <v>51</v>
      </c>
      <c r="C53" s="2"/>
      <c r="D53" s="2">
        <v>0</v>
      </c>
      <c r="E53" s="2">
        <v>0</v>
      </c>
      <c r="F53" s="2">
        <v>0</v>
      </c>
      <c r="G53" s="2">
        <v>0</v>
      </c>
      <c r="H53" s="2">
        <v>0</v>
      </c>
      <c r="I53" s="2">
        <v>0</v>
      </c>
      <c r="J53" s="2">
        <v>0</v>
      </c>
      <c r="K53" s="2">
        <v>3641894.7301839478</v>
      </c>
      <c r="L53" s="2">
        <v>554369.44469162356</v>
      </c>
      <c r="M53" s="2">
        <v>0</v>
      </c>
      <c r="N53" s="2">
        <v>126193.98900690158</v>
      </c>
      <c r="O53" s="2">
        <v>0</v>
      </c>
      <c r="P53" s="2">
        <v>0</v>
      </c>
      <c r="Q53" s="2">
        <v>0</v>
      </c>
      <c r="R53">
        <v>1177.716375</v>
      </c>
      <c r="S53" s="2">
        <v>0</v>
      </c>
      <c r="T53" s="2">
        <v>0</v>
      </c>
      <c r="U53" s="2">
        <v>0</v>
      </c>
      <c r="V53" s="2">
        <v>0</v>
      </c>
      <c r="W53" s="2">
        <v>0</v>
      </c>
      <c r="X53" s="2">
        <v>646881.1330466771</v>
      </c>
      <c r="Y53" s="2">
        <v>1301.6266286337143</v>
      </c>
      <c r="Z53" s="2">
        <v>0</v>
      </c>
      <c r="AA53" s="2">
        <v>0</v>
      </c>
      <c r="AB53" s="2"/>
      <c r="AC53" s="2"/>
      <c r="AD53" s="2"/>
      <c r="AE53" s="2"/>
      <c r="AF53" s="2"/>
      <c r="AG53" s="2"/>
      <c r="AH53" s="2"/>
      <c r="AI53" s="2">
        <v>0</v>
      </c>
      <c r="AJ53" s="2"/>
      <c r="AK53" s="2"/>
      <c r="AL53" s="2">
        <v>0</v>
      </c>
      <c r="AM53" s="2"/>
      <c r="AN53" s="2">
        <v>0</v>
      </c>
      <c r="AO53" s="2"/>
      <c r="AP53" s="2"/>
      <c r="AQ53" s="2"/>
      <c r="AR53" s="2">
        <v>0</v>
      </c>
      <c r="AS53" s="2">
        <v>396364.17341965117</v>
      </c>
      <c r="AT53" s="2">
        <v>22139.019644121166</v>
      </c>
      <c r="AU53" s="2">
        <v>0</v>
      </c>
      <c r="AV53" s="2">
        <v>0</v>
      </c>
      <c r="AW53" s="2">
        <v>420446.97044128791</v>
      </c>
      <c r="AX53" s="2">
        <v>134233.62246669395</v>
      </c>
      <c r="AY53" s="2">
        <v>207084.01758139464</v>
      </c>
      <c r="AZ53" s="2">
        <v>385844.7651872756</v>
      </c>
    </row>
    <row r="54" spans="1:52" x14ac:dyDescent="0.2">
      <c r="A54" s="1">
        <v>20122</v>
      </c>
      <c r="B54" s="2" t="s">
        <v>51</v>
      </c>
      <c r="C54" s="2"/>
      <c r="D54" s="2">
        <v>0</v>
      </c>
      <c r="E54" s="2">
        <v>0</v>
      </c>
      <c r="F54" s="2">
        <v>0</v>
      </c>
      <c r="G54" s="2">
        <v>0</v>
      </c>
      <c r="H54" s="2">
        <v>0</v>
      </c>
      <c r="I54" s="2">
        <v>0</v>
      </c>
      <c r="J54" s="2">
        <v>0</v>
      </c>
      <c r="K54" s="2">
        <v>2501218.7620788547</v>
      </c>
      <c r="L54" s="2">
        <v>211018.0040248046</v>
      </c>
      <c r="M54" s="2">
        <v>0</v>
      </c>
      <c r="N54" s="2">
        <v>33900.14887354798</v>
      </c>
      <c r="O54" s="2">
        <v>0</v>
      </c>
      <c r="P54" s="2">
        <v>0</v>
      </c>
      <c r="Q54" s="2">
        <v>0</v>
      </c>
      <c r="R54">
        <v>3104.0229800000002</v>
      </c>
      <c r="S54" s="2">
        <v>0</v>
      </c>
      <c r="T54" s="2">
        <v>0</v>
      </c>
      <c r="U54" s="2">
        <v>0</v>
      </c>
      <c r="V54" s="2">
        <v>0</v>
      </c>
      <c r="W54" s="2">
        <v>0</v>
      </c>
      <c r="X54" s="2">
        <v>2056747.6304999834</v>
      </c>
      <c r="Y54" s="2">
        <v>3102.2725530251237</v>
      </c>
      <c r="Z54" s="2">
        <v>0</v>
      </c>
      <c r="AA54" s="2">
        <v>0</v>
      </c>
      <c r="AB54" s="2"/>
      <c r="AC54" s="2"/>
      <c r="AD54" s="2"/>
      <c r="AE54" s="2"/>
      <c r="AF54" s="2"/>
      <c r="AG54" s="2"/>
      <c r="AH54" s="2"/>
      <c r="AI54" s="2">
        <v>0</v>
      </c>
      <c r="AJ54" s="2"/>
      <c r="AK54" s="2"/>
      <c r="AL54" s="2">
        <v>0</v>
      </c>
      <c r="AM54" s="2"/>
      <c r="AN54" s="2">
        <v>0</v>
      </c>
      <c r="AO54" s="2"/>
      <c r="AP54" s="2"/>
      <c r="AQ54" s="2"/>
      <c r="AR54" s="2">
        <v>3104.0229797460761</v>
      </c>
      <c r="AS54" s="2">
        <v>1248951.1779423603</v>
      </c>
      <c r="AT54" s="2">
        <v>0</v>
      </c>
      <c r="AU54" s="2">
        <v>0</v>
      </c>
      <c r="AV54" s="2">
        <v>25135.099770281726</v>
      </c>
      <c r="AW54" s="2">
        <v>754287.87113166787</v>
      </c>
      <c r="AX54" s="2">
        <v>884281.11420360627</v>
      </c>
      <c r="AY54" s="2">
        <v>693319.90500071819</v>
      </c>
      <c r="AZ54" s="2">
        <v>543904.37186036783</v>
      </c>
    </row>
    <row r="55" spans="1:52" x14ac:dyDescent="0.2">
      <c r="A55" s="1">
        <v>20367</v>
      </c>
      <c r="B55" s="2" t="s">
        <v>51</v>
      </c>
      <c r="C55" s="2"/>
      <c r="D55" s="2">
        <v>0</v>
      </c>
      <c r="E55" s="2">
        <v>0</v>
      </c>
      <c r="F55" s="2">
        <v>0</v>
      </c>
      <c r="G55" s="2">
        <v>0</v>
      </c>
      <c r="H55" s="2">
        <v>0</v>
      </c>
      <c r="I55" s="2">
        <v>0</v>
      </c>
      <c r="J55" s="2">
        <v>0</v>
      </c>
      <c r="K55" s="2">
        <v>3616294.9386391002</v>
      </c>
      <c r="L55" s="2">
        <v>949025.20029563492</v>
      </c>
      <c r="M55" s="2">
        <v>5255.0455000009861</v>
      </c>
      <c r="N55" s="2">
        <v>153535.14062068964</v>
      </c>
      <c r="O55" s="2">
        <v>0</v>
      </c>
      <c r="P55" s="2">
        <v>0</v>
      </c>
      <c r="Q55" s="2">
        <v>4142.5</v>
      </c>
      <c r="R55">
        <v>8561.4164999999994</v>
      </c>
      <c r="S55" s="2">
        <v>0</v>
      </c>
      <c r="T55" s="2">
        <v>0</v>
      </c>
      <c r="U55" s="2">
        <v>0</v>
      </c>
      <c r="V55" s="2">
        <v>0</v>
      </c>
      <c r="W55" s="2">
        <v>0</v>
      </c>
      <c r="X55" s="2">
        <v>76708.877787651465</v>
      </c>
      <c r="Y55" s="2">
        <v>3358.6762182053385</v>
      </c>
      <c r="Z55" s="2">
        <v>0</v>
      </c>
      <c r="AA55" s="2">
        <v>0</v>
      </c>
      <c r="AB55" s="2"/>
      <c r="AC55" s="2"/>
      <c r="AD55" s="2"/>
      <c r="AE55" s="2"/>
      <c r="AF55" s="2"/>
      <c r="AG55" s="2"/>
      <c r="AH55" s="2"/>
      <c r="AI55" s="2">
        <v>0</v>
      </c>
      <c r="AJ55" s="2"/>
      <c r="AK55" s="2"/>
      <c r="AL55" s="2">
        <v>0</v>
      </c>
      <c r="AM55" s="2"/>
      <c r="AN55" s="2">
        <v>0</v>
      </c>
      <c r="AO55" s="2"/>
      <c r="AP55" s="2"/>
      <c r="AQ55" s="2"/>
      <c r="AR55" s="2">
        <v>0</v>
      </c>
      <c r="AS55" s="2">
        <v>5226.624749998854</v>
      </c>
      <c r="AT55" s="2">
        <v>0</v>
      </c>
      <c r="AU55" s="2">
        <v>0</v>
      </c>
      <c r="AV55" s="2">
        <v>0</v>
      </c>
      <c r="AW55" s="2">
        <v>76708.877787651465</v>
      </c>
      <c r="AX55" s="2">
        <v>0</v>
      </c>
      <c r="AY55" s="2">
        <v>0</v>
      </c>
      <c r="AZ55" s="2">
        <v>78001.191419704046</v>
      </c>
    </row>
    <row r="56" spans="1:52" x14ac:dyDescent="0.2">
      <c r="A56" s="1">
        <v>20368</v>
      </c>
      <c r="B56" s="2" t="s">
        <v>51</v>
      </c>
      <c r="C56" s="2"/>
      <c r="D56" s="2">
        <v>0</v>
      </c>
      <c r="E56" s="2">
        <v>0</v>
      </c>
      <c r="F56" s="2">
        <v>0</v>
      </c>
      <c r="G56" s="2">
        <v>0</v>
      </c>
      <c r="H56" s="2">
        <v>0</v>
      </c>
      <c r="I56" s="2">
        <v>0</v>
      </c>
      <c r="J56" s="2">
        <v>0</v>
      </c>
      <c r="K56" s="2">
        <v>1517111.1514038101</v>
      </c>
      <c r="L56" s="2">
        <v>561098.0251535197</v>
      </c>
      <c r="M56" s="2">
        <v>3715.2188359999773</v>
      </c>
      <c r="N56" s="2">
        <v>657973.10871045792</v>
      </c>
      <c r="O56" s="2">
        <v>0</v>
      </c>
      <c r="P56" s="2">
        <v>0</v>
      </c>
      <c r="Q56" s="2">
        <v>0</v>
      </c>
      <c r="R56">
        <v>1024.0716</v>
      </c>
      <c r="S56" s="2">
        <v>0</v>
      </c>
      <c r="T56" s="2">
        <v>0</v>
      </c>
      <c r="U56" s="2">
        <v>0</v>
      </c>
      <c r="V56" s="2">
        <v>0</v>
      </c>
      <c r="W56" s="2">
        <v>0</v>
      </c>
      <c r="X56" s="2">
        <v>496148.04876508203</v>
      </c>
      <c r="Y56" s="2">
        <v>4580.7465725083157</v>
      </c>
      <c r="Z56" s="2">
        <v>0</v>
      </c>
      <c r="AA56" s="2">
        <v>0</v>
      </c>
      <c r="AB56" s="2"/>
      <c r="AC56" s="2"/>
      <c r="AD56" s="2"/>
      <c r="AE56" s="2"/>
      <c r="AF56" s="2"/>
      <c r="AG56" s="2"/>
      <c r="AH56" s="2"/>
      <c r="AI56" s="2">
        <v>0</v>
      </c>
      <c r="AJ56" s="2"/>
      <c r="AK56" s="2"/>
      <c r="AL56" s="2">
        <v>0</v>
      </c>
      <c r="AM56" s="2"/>
      <c r="AN56" s="2">
        <v>0</v>
      </c>
      <c r="AO56" s="2"/>
      <c r="AP56" s="2"/>
      <c r="AQ56" s="2"/>
      <c r="AR56" s="2">
        <v>16007.556499609887</v>
      </c>
      <c r="AS56" s="2">
        <v>163225.95074999853</v>
      </c>
      <c r="AT56" s="2">
        <v>0</v>
      </c>
      <c r="AU56" s="2">
        <v>0</v>
      </c>
      <c r="AV56" s="2">
        <v>54985.750219726076</v>
      </c>
      <c r="AW56" s="2">
        <v>324910.37409171177</v>
      </c>
      <c r="AX56" s="2">
        <v>104203.62815555526</v>
      </c>
      <c r="AY56" s="2">
        <v>64462.345336979597</v>
      </c>
      <c r="AZ56" s="2">
        <v>272930.83438807062</v>
      </c>
    </row>
    <row r="57" spans="1:52" x14ac:dyDescent="0.2">
      <c r="A57" s="1">
        <v>20369</v>
      </c>
      <c r="B57" s="2" t="s">
        <v>51</v>
      </c>
      <c r="C57" s="2"/>
      <c r="D57" s="2">
        <v>0</v>
      </c>
      <c r="E57" s="2">
        <v>0</v>
      </c>
      <c r="F57" s="2">
        <v>0</v>
      </c>
      <c r="G57" s="2">
        <v>0</v>
      </c>
      <c r="H57" s="2">
        <v>0</v>
      </c>
      <c r="I57" s="2">
        <v>0</v>
      </c>
      <c r="J57" s="2">
        <v>0</v>
      </c>
      <c r="K57" s="2">
        <v>1462651.2898741097</v>
      </c>
      <c r="L57" s="2">
        <v>729099.51025758393</v>
      </c>
      <c r="M57" s="2">
        <v>2617.6768000003831</v>
      </c>
      <c r="N57" s="2">
        <v>815602.41424522025</v>
      </c>
      <c r="O57" s="2">
        <v>0</v>
      </c>
      <c r="P57" s="2">
        <v>0</v>
      </c>
      <c r="Q57" s="2">
        <v>0</v>
      </c>
      <c r="R57">
        <v>0</v>
      </c>
      <c r="S57" s="2">
        <v>0</v>
      </c>
      <c r="T57" s="2">
        <v>0</v>
      </c>
      <c r="U57" s="2">
        <v>0</v>
      </c>
      <c r="V57" s="2">
        <v>0</v>
      </c>
      <c r="W57" s="2">
        <v>0</v>
      </c>
      <c r="X57" s="2">
        <v>59574.149093776636</v>
      </c>
      <c r="Y57" s="2">
        <v>3670.634198423772</v>
      </c>
      <c r="Z57" s="2">
        <v>0</v>
      </c>
      <c r="AA57" s="2">
        <v>0</v>
      </c>
      <c r="AB57" s="2"/>
      <c r="AC57" s="2"/>
      <c r="AD57" s="2"/>
      <c r="AE57" s="2"/>
      <c r="AF57" s="2"/>
      <c r="AG57" s="2"/>
      <c r="AH57" s="2"/>
      <c r="AI57" s="2">
        <v>0</v>
      </c>
      <c r="AJ57" s="2"/>
      <c r="AK57" s="2"/>
      <c r="AL57" s="2">
        <v>0</v>
      </c>
      <c r="AM57" s="2"/>
      <c r="AN57" s="2">
        <v>0</v>
      </c>
      <c r="AO57" s="2"/>
      <c r="AP57" s="2"/>
      <c r="AQ57" s="2"/>
      <c r="AR57" s="2">
        <v>9336.0760899208981</v>
      </c>
      <c r="AS57" s="2">
        <v>477962.98693088535</v>
      </c>
      <c r="AT57" s="2">
        <v>20927.946555160346</v>
      </c>
      <c r="AU57" s="2">
        <v>0</v>
      </c>
      <c r="AV57" s="2">
        <v>20499.892167967864</v>
      </c>
      <c r="AW57" s="2">
        <v>59574.149093776636</v>
      </c>
      <c r="AX57" s="2">
        <v>0</v>
      </c>
      <c r="AY57" s="2">
        <v>0</v>
      </c>
      <c r="AZ57" s="2">
        <v>58251.154943716676</v>
      </c>
    </row>
    <row r="58" spans="1:52" x14ac:dyDescent="0.2">
      <c r="A58" s="1">
        <v>20370</v>
      </c>
      <c r="B58" s="2" t="s">
        <v>51</v>
      </c>
      <c r="C58" s="2"/>
      <c r="D58" s="2">
        <v>0</v>
      </c>
      <c r="E58" s="2">
        <v>0</v>
      </c>
      <c r="F58" s="2">
        <v>0</v>
      </c>
      <c r="G58" s="2">
        <v>0</v>
      </c>
      <c r="H58" s="2">
        <v>0</v>
      </c>
      <c r="I58" s="2">
        <v>0</v>
      </c>
      <c r="J58" s="2">
        <v>0</v>
      </c>
      <c r="K58" s="2">
        <v>3189572.018994994</v>
      </c>
      <c r="L58" s="2">
        <v>213396.49991417048</v>
      </c>
      <c r="M58" s="2">
        <v>0</v>
      </c>
      <c r="N58" s="2">
        <v>408107.40976385644</v>
      </c>
      <c r="O58" s="2">
        <v>0</v>
      </c>
      <c r="P58" s="2">
        <v>0</v>
      </c>
      <c r="Q58" s="2">
        <v>0</v>
      </c>
      <c r="R58">
        <v>7.4640630000000003</v>
      </c>
      <c r="S58" s="2">
        <v>0</v>
      </c>
      <c r="T58" s="2">
        <v>0</v>
      </c>
      <c r="U58" s="2">
        <v>0</v>
      </c>
      <c r="V58" s="2">
        <v>0</v>
      </c>
      <c r="W58" s="2">
        <v>0</v>
      </c>
      <c r="X58" s="2">
        <v>412586.63974784827</v>
      </c>
      <c r="Y58" s="2">
        <v>4185.4785258656229</v>
      </c>
      <c r="Z58" s="2">
        <v>0</v>
      </c>
      <c r="AA58" s="2">
        <v>0</v>
      </c>
      <c r="AB58" s="2"/>
      <c r="AC58" s="2"/>
      <c r="AD58" s="2"/>
      <c r="AE58" s="2"/>
      <c r="AF58" s="2"/>
      <c r="AG58" s="2"/>
      <c r="AH58" s="2"/>
      <c r="AI58" s="2">
        <v>0</v>
      </c>
      <c r="AJ58" s="2"/>
      <c r="AK58" s="2"/>
      <c r="AL58" s="2">
        <v>0</v>
      </c>
      <c r="AM58" s="2"/>
      <c r="AN58" s="2">
        <v>0</v>
      </c>
      <c r="AO58" s="2"/>
      <c r="AP58" s="2"/>
      <c r="AQ58" s="2"/>
      <c r="AR58" s="2">
        <v>186.83208617985699</v>
      </c>
      <c r="AS58" s="2">
        <v>501864.28119510098</v>
      </c>
      <c r="AT58" s="2">
        <v>60167.002378740617</v>
      </c>
      <c r="AU58" s="2">
        <v>0</v>
      </c>
      <c r="AV58" s="2">
        <v>15771.784480410408</v>
      </c>
      <c r="AW58" s="2">
        <v>270118.04526606633</v>
      </c>
      <c r="AX58" s="2">
        <v>5745.7898042511906</v>
      </c>
      <c r="AY58" s="2">
        <v>0</v>
      </c>
      <c r="AZ58" s="2">
        <v>245039.52073582404</v>
      </c>
    </row>
    <row r="59" spans="1:52" x14ac:dyDescent="0.2">
      <c r="A59" s="1">
        <v>20371</v>
      </c>
      <c r="B59" s="2" t="s">
        <v>51</v>
      </c>
      <c r="C59" s="2"/>
      <c r="D59" s="2">
        <v>0</v>
      </c>
      <c r="E59" s="2">
        <v>0</v>
      </c>
      <c r="F59" s="2">
        <v>0</v>
      </c>
      <c r="G59" s="2">
        <v>0</v>
      </c>
      <c r="H59" s="2">
        <v>0</v>
      </c>
      <c r="I59" s="2">
        <v>0</v>
      </c>
      <c r="J59" s="2">
        <v>0</v>
      </c>
      <c r="K59" s="2">
        <v>140544.42145434511</v>
      </c>
      <c r="L59" s="2">
        <v>506485.01754448016</v>
      </c>
      <c r="M59" s="2">
        <v>0</v>
      </c>
      <c r="N59" s="2">
        <v>212802.21669333239</v>
      </c>
      <c r="O59" s="2">
        <v>0</v>
      </c>
      <c r="P59" s="2">
        <v>0</v>
      </c>
      <c r="Q59" s="2">
        <v>10123</v>
      </c>
      <c r="R59">
        <v>11017.74135</v>
      </c>
      <c r="S59" s="2">
        <v>0</v>
      </c>
      <c r="T59" s="2">
        <v>0</v>
      </c>
      <c r="U59" s="2">
        <v>0</v>
      </c>
      <c r="V59" s="2">
        <v>0</v>
      </c>
      <c r="W59" s="2">
        <v>0</v>
      </c>
      <c r="X59" s="2">
        <v>169458.16601609468</v>
      </c>
      <c r="Y59" s="2">
        <v>1941.3955627140226</v>
      </c>
      <c r="Z59" s="2">
        <v>0</v>
      </c>
      <c r="AA59" s="2">
        <v>0</v>
      </c>
      <c r="AB59" s="2"/>
      <c r="AC59" s="2"/>
      <c r="AD59" s="2"/>
      <c r="AE59" s="2"/>
      <c r="AF59" s="2"/>
      <c r="AG59" s="2"/>
      <c r="AH59" s="2"/>
      <c r="AI59" s="2">
        <v>0</v>
      </c>
      <c r="AJ59" s="2"/>
      <c r="AK59" s="2"/>
      <c r="AL59" s="2">
        <v>0</v>
      </c>
      <c r="AM59" s="2"/>
      <c r="AN59" s="2">
        <v>0</v>
      </c>
      <c r="AO59" s="2"/>
      <c r="AP59" s="2"/>
      <c r="AQ59" s="2"/>
      <c r="AR59" s="2">
        <v>20963.194375296236</v>
      </c>
      <c r="AS59" s="2">
        <v>501778.57274940057</v>
      </c>
      <c r="AT59" s="2">
        <v>6537.4637997468944</v>
      </c>
      <c r="AU59" s="2">
        <v>0</v>
      </c>
      <c r="AV59" s="2">
        <v>167951.61376938043</v>
      </c>
      <c r="AW59" s="2">
        <v>63571.182280979439</v>
      </c>
      <c r="AX59" s="2">
        <v>0</v>
      </c>
      <c r="AY59" s="2">
        <v>0</v>
      </c>
      <c r="AZ59" s="2">
        <v>44777.709738038873</v>
      </c>
    </row>
    <row r="60" spans="1:52" x14ac:dyDescent="0.2">
      <c r="A60" s="1">
        <v>20372</v>
      </c>
      <c r="B60" s="2" t="s">
        <v>51</v>
      </c>
      <c r="C60" s="2"/>
      <c r="D60" s="2">
        <v>0</v>
      </c>
      <c r="E60" s="2">
        <v>0</v>
      </c>
      <c r="F60" s="2">
        <v>0</v>
      </c>
      <c r="G60" s="2">
        <v>0</v>
      </c>
      <c r="H60" s="2">
        <v>0</v>
      </c>
      <c r="I60" s="2">
        <v>0</v>
      </c>
      <c r="J60" s="2">
        <v>0</v>
      </c>
      <c r="K60" s="2">
        <v>416813.67199762649</v>
      </c>
      <c r="L60" s="2">
        <v>398936.73565991217</v>
      </c>
      <c r="M60" s="2">
        <v>0</v>
      </c>
      <c r="N60" s="2">
        <v>858.0902293604106</v>
      </c>
      <c r="O60" s="2">
        <v>0</v>
      </c>
      <c r="P60" s="2">
        <v>0</v>
      </c>
      <c r="Q60" s="2">
        <v>0</v>
      </c>
      <c r="R60">
        <v>0</v>
      </c>
      <c r="S60" s="2">
        <v>0</v>
      </c>
      <c r="T60" s="2">
        <v>0</v>
      </c>
      <c r="U60" s="2">
        <v>0</v>
      </c>
      <c r="V60" s="2">
        <v>0</v>
      </c>
      <c r="W60" s="2">
        <v>0</v>
      </c>
      <c r="X60" s="2">
        <v>141839.28037105431</v>
      </c>
      <c r="Y60" s="2">
        <v>3158.3365948788482</v>
      </c>
      <c r="Z60" s="2">
        <v>0</v>
      </c>
      <c r="AA60" s="2">
        <v>0</v>
      </c>
      <c r="AB60" s="2"/>
      <c r="AC60" s="2"/>
      <c r="AD60" s="2"/>
      <c r="AE60" s="2"/>
      <c r="AF60" s="2"/>
      <c r="AG60" s="2"/>
      <c r="AH60" s="2"/>
      <c r="AI60" s="2">
        <v>0</v>
      </c>
      <c r="AJ60" s="2"/>
      <c r="AK60" s="2"/>
      <c r="AL60" s="2">
        <v>0</v>
      </c>
      <c r="AM60" s="2"/>
      <c r="AN60" s="2">
        <v>0</v>
      </c>
      <c r="AO60" s="2"/>
      <c r="AP60" s="2"/>
      <c r="AQ60" s="2"/>
      <c r="AR60" s="2">
        <v>6830.9703500098231</v>
      </c>
      <c r="AS60" s="2">
        <v>331904.02839962189</v>
      </c>
      <c r="AT60" s="2">
        <v>0</v>
      </c>
      <c r="AU60" s="2">
        <v>0</v>
      </c>
      <c r="AV60" s="2">
        <v>129616.38560772</v>
      </c>
      <c r="AW60" s="2">
        <v>115109.2607314691</v>
      </c>
      <c r="AX60" s="2">
        <v>0</v>
      </c>
      <c r="AY60" s="2">
        <v>0</v>
      </c>
      <c r="AZ60" s="2">
        <v>90847.441852562828</v>
      </c>
    </row>
    <row r="61" spans="1:52" x14ac:dyDescent="0.2">
      <c r="A61" s="1">
        <v>20373</v>
      </c>
      <c r="B61" s="2" t="s">
        <v>51</v>
      </c>
      <c r="C61" s="2"/>
      <c r="D61" s="2">
        <v>0</v>
      </c>
      <c r="E61" s="2">
        <v>0</v>
      </c>
      <c r="F61" s="2">
        <v>0</v>
      </c>
      <c r="G61" s="2">
        <v>0</v>
      </c>
      <c r="H61" s="2">
        <v>0</v>
      </c>
      <c r="I61" s="2">
        <v>0</v>
      </c>
      <c r="J61" s="2">
        <v>0</v>
      </c>
      <c r="K61" s="2">
        <v>1967829.5003318524</v>
      </c>
      <c r="L61" s="2">
        <v>2496428.8245363403</v>
      </c>
      <c r="M61" s="2">
        <v>0</v>
      </c>
      <c r="N61" s="2">
        <v>265614.34237218928</v>
      </c>
      <c r="O61" s="2">
        <v>0</v>
      </c>
      <c r="P61" s="2">
        <v>0</v>
      </c>
      <c r="Q61" s="2">
        <v>0</v>
      </c>
      <c r="R61">
        <v>6879.9200499999997</v>
      </c>
      <c r="S61" s="2">
        <v>0</v>
      </c>
      <c r="T61" s="2">
        <v>0</v>
      </c>
      <c r="U61" s="2">
        <v>0</v>
      </c>
      <c r="V61" s="2">
        <v>0</v>
      </c>
      <c r="W61" s="2">
        <v>0</v>
      </c>
      <c r="X61" s="2">
        <v>208376.23552503949</v>
      </c>
      <c r="Y61" s="2">
        <v>3431.2578516813414</v>
      </c>
      <c r="Z61" s="2">
        <v>0</v>
      </c>
      <c r="AA61" s="2">
        <v>0</v>
      </c>
      <c r="AB61" s="2"/>
      <c r="AC61" s="2"/>
      <c r="AD61" s="2"/>
      <c r="AE61" s="2"/>
      <c r="AF61" s="2"/>
      <c r="AG61" s="2"/>
      <c r="AH61" s="2"/>
      <c r="AI61" s="2">
        <v>0</v>
      </c>
      <c r="AJ61" s="2"/>
      <c r="AK61" s="2"/>
      <c r="AL61" s="2">
        <v>0</v>
      </c>
      <c r="AM61" s="2"/>
      <c r="AN61" s="2">
        <v>0</v>
      </c>
      <c r="AO61" s="2"/>
      <c r="AP61" s="2"/>
      <c r="AQ61" s="2"/>
      <c r="AR61" s="2">
        <v>0</v>
      </c>
      <c r="AS61" s="2">
        <v>0</v>
      </c>
      <c r="AT61" s="2">
        <v>84352.868298485861</v>
      </c>
      <c r="AU61" s="2">
        <v>0</v>
      </c>
      <c r="AV61" s="2">
        <v>0</v>
      </c>
      <c r="AW61" s="2">
        <v>205267.0315972901</v>
      </c>
      <c r="AX61" s="2">
        <v>0</v>
      </c>
      <c r="AY61" s="2">
        <v>0</v>
      </c>
      <c r="AZ61" s="2">
        <v>185955.37829858498</v>
      </c>
    </row>
    <row r="62" spans="1:52" x14ac:dyDescent="0.2">
      <c r="A62" s="1">
        <v>20374</v>
      </c>
      <c r="B62" s="2" t="s">
        <v>51</v>
      </c>
      <c r="C62" s="2"/>
      <c r="D62" s="2">
        <v>0</v>
      </c>
      <c r="E62" s="2">
        <v>0</v>
      </c>
      <c r="F62" s="2">
        <v>0</v>
      </c>
      <c r="G62" s="2">
        <v>0</v>
      </c>
      <c r="H62" s="2">
        <v>0</v>
      </c>
      <c r="I62" s="2">
        <v>0</v>
      </c>
      <c r="J62" s="2">
        <v>0</v>
      </c>
      <c r="K62" s="2">
        <v>884343.29168714036</v>
      </c>
      <c r="L62" s="2">
        <v>2030457.2093954054</v>
      </c>
      <c r="M62" s="2">
        <v>0</v>
      </c>
      <c r="N62" s="2">
        <v>144062.86914942667</v>
      </c>
      <c r="O62" s="2">
        <v>0</v>
      </c>
      <c r="P62" s="2">
        <v>0</v>
      </c>
      <c r="Q62" s="2">
        <v>68634</v>
      </c>
      <c r="R62">
        <v>33757.120099</v>
      </c>
      <c r="S62" s="2">
        <v>0</v>
      </c>
      <c r="T62" s="2">
        <v>0</v>
      </c>
      <c r="U62" s="2">
        <v>0</v>
      </c>
      <c r="V62" s="2">
        <v>0</v>
      </c>
      <c r="W62" s="2">
        <v>0</v>
      </c>
      <c r="X62" s="2">
        <v>1168831.2603673073</v>
      </c>
      <c r="Y62" s="2">
        <v>2219.9880939731202</v>
      </c>
      <c r="Z62" s="2">
        <v>0</v>
      </c>
      <c r="AA62" s="2">
        <v>0</v>
      </c>
      <c r="AB62" s="2"/>
      <c r="AC62" s="2"/>
      <c r="AD62" s="2"/>
      <c r="AE62" s="2"/>
      <c r="AF62" s="2"/>
      <c r="AG62" s="2"/>
      <c r="AH62" s="2"/>
      <c r="AI62" s="2">
        <v>0</v>
      </c>
      <c r="AJ62" s="2"/>
      <c r="AK62" s="2"/>
      <c r="AL62" s="2">
        <v>0</v>
      </c>
      <c r="AM62" s="2"/>
      <c r="AN62" s="2">
        <v>0</v>
      </c>
      <c r="AO62" s="2"/>
      <c r="AP62" s="2"/>
      <c r="AQ62" s="2"/>
      <c r="AR62" s="2">
        <v>864.22489762473401</v>
      </c>
      <c r="AS62" s="2">
        <v>973036.84649534838</v>
      </c>
      <c r="AT62" s="2">
        <v>8498.302140943264</v>
      </c>
      <c r="AU62" s="2">
        <v>0</v>
      </c>
      <c r="AV62" s="2">
        <v>64796.519411116045</v>
      </c>
      <c r="AW62" s="2">
        <v>831621.63866910315</v>
      </c>
      <c r="AX62" s="2">
        <v>255952.01888220524</v>
      </c>
      <c r="AY62" s="2">
        <v>56327.527268046157</v>
      </c>
      <c r="AZ62" s="2">
        <v>713320.80631338176</v>
      </c>
    </row>
    <row r="63" spans="1:52" x14ac:dyDescent="0.2">
      <c r="A63" s="1">
        <v>20375</v>
      </c>
      <c r="B63" s="2" t="s">
        <v>51</v>
      </c>
      <c r="C63" s="2"/>
      <c r="D63" s="2">
        <v>0</v>
      </c>
      <c r="E63" s="2">
        <v>0</v>
      </c>
      <c r="F63" s="2">
        <v>0</v>
      </c>
      <c r="G63" s="2">
        <v>0</v>
      </c>
      <c r="H63" s="2">
        <v>0</v>
      </c>
      <c r="I63" s="2">
        <v>0</v>
      </c>
      <c r="J63" s="2">
        <v>0</v>
      </c>
      <c r="K63" s="2">
        <v>2163344.687019364</v>
      </c>
      <c r="L63" s="2">
        <v>1033475.7122767535</v>
      </c>
      <c r="M63" s="2">
        <v>0</v>
      </c>
      <c r="N63" s="2">
        <v>161874.26393230131</v>
      </c>
      <c r="O63" s="2">
        <v>0</v>
      </c>
      <c r="P63" s="2">
        <v>0</v>
      </c>
      <c r="Q63" s="2">
        <v>0</v>
      </c>
      <c r="R63">
        <v>884.40992400000005</v>
      </c>
      <c r="S63" s="2">
        <v>0</v>
      </c>
      <c r="T63" s="2">
        <v>0</v>
      </c>
      <c r="U63" s="2">
        <v>0</v>
      </c>
      <c r="V63" s="2">
        <v>0</v>
      </c>
      <c r="W63" s="2">
        <v>0</v>
      </c>
      <c r="X63" s="2">
        <v>1617941.6370385319</v>
      </c>
      <c r="Y63" s="2">
        <v>2633.4921731179261</v>
      </c>
      <c r="Z63" s="2">
        <v>0</v>
      </c>
      <c r="AA63" s="2">
        <v>0</v>
      </c>
      <c r="AB63" s="2"/>
      <c r="AC63" s="2"/>
      <c r="AD63" s="2"/>
      <c r="AE63" s="2"/>
      <c r="AF63" s="2"/>
      <c r="AG63" s="2"/>
      <c r="AH63" s="2"/>
      <c r="AI63" s="2">
        <v>0</v>
      </c>
      <c r="AJ63" s="2"/>
      <c r="AK63" s="2"/>
      <c r="AL63" s="2">
        <v>0</v>
      </c>
      <c r="AM63" s="2"/>
      <c r="AN63" s="2">
        <v>0</v>
      </c>
      <c r="AO63" s="2"/>
      <c r="AP63" s="2"/>
      <c r="AQ63" s="2"/>
      <c r="AR63" s="2">
        <v>3.0665242550054614</v>
      </c>
      <c r="AS63" s="2">
        <v>0</v>
      </c>
      <c r="AT63" s="2">
        <v>0</v>
      </c>
      <c r="AU63" s="2">
        <v>0</v>
      </c>
      <c r="AV63" s="2">
        <v>6898.8901719846681</v>
      </c>
      <c r="AW63" s="2">
        <v>1001735.1744492286</v>
      </c>
      <c r="AX63" s="2">
        <v>498391.81969358842</v>
      </c>
      <c r="AY63" s="2">
        <v>671825.33337714768</v>
      </c>
      <c r="AZ63" s="2">
        <v>729046.30423771439</v>
      </c>
    </row>
    <row r="64" spans="1:52" x14ac:dyDescent="0.2">
      <c r="A64" s="1">
        <v>20618</v>
      </c>
      <c r="B64" s="2" t="s">
        <v>51</v>
      </c>
      <c r="C64" s="2"/>
      <c r="D64" s="2">
        <v>0</v>
      </c>
      <c r="E64" s="2">
        <v>0</v>
      </c>
      <c r="F64" s="2">
        <v>0</v>
      </c>
      <c r="G64" s="2">
        <v>0</v>
      </c>
      <c r="H64" s="2">
        <v>0</v>
      </c>
      <c r="I64" s="2">
        <v>0</v>
      </c>
      <c r="J64" s="2">
        <v>0</v>
      </c>
      <c r="K64" s="2">
        <v>3365587.5681182859</v>
      </c>
      <c r="L64" s="2">
        <v>892839.53215918376</v>
      </c>
      <c r="M64" s="2">
        <v>0</v>
      </c>
      <c r="N64" s="2">
        <v>396812.64526288927</v>
      </c>
      <c r="O64" s="2">
        <v>0</v>
      </c>
      <c r="P64" s="2">
        <v>0</v>
      </c>
      <c r="Q64" s="2">
        <v>2981</v>
      </c>
      <c r="R64">
        <v>0</v>
      </c>
      <c r="S64" s="2">
        <v>0</v>
      </c>
      <c r="T64" s="2">
        <v>0</v>
      </c>
      <c r="U64" s="2">
        <v>0</v>
      </c>
      <c r="V64" s="2">
        <v>0</v>
      </c>
      <c r="W64" s="2">
        <v>0</v>
      </c>
      <c r="X64" s="2">
        <v>544338.30649656104</v>
      </c>
      <c r="Y64" s="2">
        <v>3556.5255349597082</v>
      </c>
      <c r="Z64" s="2">
        <v>0</v>
      </c>
      <c r="AA64" s="2">
        <v>0</v>
      </c>
      <c r="AB64" s="2"/>
      <c r="AC64" s="2"/>
      <c r="AD64" s="2"/>
      <c r="AE64" s="2"/>
      <c r="AF64" s="2"/>
      <c r="AG64" s="2"/>
      <c r="AH64" s="2"/>
      <c r="AI64" s="2">
        <v>0</v>
      </c>
      <c r="AJ64" s="2"/>
      <c r="AK64" s="2"/>
      <c r="AL64" s="2">
        <v>0</v>
      </c>
      <c r="AM64" s="2"/>
      <c r="AN64" s="2">
        <v>0</v>
      </c>
      <c r="AO64" s="2"/>
      <c r="AP64" s="2"/>
      <c r="AQ64" s="2"/>
      <c r="AR64" s="2">
        <v>0</v>
      </c>
      <c r="AS64" s="2">
        <v>0</v>
      </c>
      <c r="AT64" s="2">
        <v>0</v>
      </c>
      <c r="AU64" s="2">
        <v>0</v>
      </c>
      <c r="AV64" s="2">
        <v>0</v>
      </c>
      <c r="AW64" s="2">
        <v>512178.91786141769</v>
      </c>
      <c r="AX64" s="2">
        <v>32159.38863514339</v>
      </c>
      <c r="AY64" s="2">
        <v>267036.83019844186</v>
      </c>
      <c r="AZ64" s="2">
        <v>498609.32581229461</v>
      </c>
    </row>
    <row r="65" spans="1:52" x14ac:dyDescent="0.2">
      <c r="A65" s="1">
        <v>20619</v>
      </c>
      <c r="B65" s="2" t="s">
        <v>51</v>
      </c>
      <c r="C65" s="2"/>
      <c r="D65" s="2">
        <v>0</v>
      </c>
      <c r="E65" s="2">
        <v>0</v>
      </c>
      <c r="F65" s="2">
        <v>0</v>
      </c>
      <c r="G65" s="2">
        <v>0</v>
      </c>
      <c r="H65" s="2">
        <v>0</v>
      </c>
      <c r="I65" s="2">
        <v>0</v>
      </c>
      <c r="J65" s="2">
        <v>0</v>
      </c>
      <c r="K65" s="2">
        <v>1817261.9860544715</v>
      </c>
      <c r="L65" s="2">
        <v>417870.28678819927</v>
      </c>
      <c r="M65" s="2">
        <v>2483.3516499999005</v>
      </c>
      <c r="N65" s="2">
        <v>234060.41848801702</v>
      </c>
      <c r="O65" s="2">
        <v>0</v>
      </c>
      <c r="P65" s="2">
        <v>0</v>
      </c>
      <c r="Q65" s="2">
        <v>0</v>
      </c>
      <c r="R65">
        <v>3007.4566</v>
      </c>
      <c r="S65" s="2">
        <v>0</v>
      </c>
      <c r="T65" s="2">
        <v>0</v>
      </c>
      <c r="U65" s="2">
        <v>0</v>
      </c>
      <c r="V65" s="2">
        <v>0</v>
      </c>
      <c r="W65" s="2">
        <v>0</v>
      </c>
      <c r="X65" s="2">
        <v>216961.2093855897</v>
      </c>
      <c r="Y65" s="2">
        <v>4794.5919170993075</v>
      </c>
      <c r="Z65" s="2">
        <v>0</v>
      </c>
      <c r="AA65" s="2">
        <v>0</v>
      </c>
      <c r="AB65" s="2"/>
      <c r="AC65" s="2"/>
      <c r="AD65" s="2"/>
      <c r="AE65" s="2"/>
      <c r="AF65" s="2"/>
      <c r="AG65" s="2"/>
      <c r="AH65" s="2"/>
      <c r="AI65" s="2">
        <v>0</v>
      </c>
      <c r="AJ65" s="2"/>
      <c r="AK65" s="2"/>
      <c r="AL65" s="2">
        <v>0</v>
      </c>
      <c r="AM65" s="2"/>
      <c r="AN65" s="2">
        <v>0</v>
      </c>
      <c r="AO65" s="2"/>
      <c r="AP65" s="2"/>
      <c r="AQ65" s="2"/>
      <c r="AR65" s="2">
        <v>2102.097377590997</v>
      </c>
      <c r="AS65" s="2">
        <v>42727.828395861761</v>
      </c>
      <c r="AT65" s="2">
        <v>0</v>
      </c>
      <c r="AU65" s="2">
        <v>0</v>
      </c>
      <c r="AV65" s="2">
        <v>36327.220116899225</v>
      </c>
      <c r="AW65" s="2">
        <v>144850.05788948206</v>
      </c>
      <c r="AX65" s="2">
        <v>6228.4192454361873</v>
      </c>
      <c r="AY65" s="2">
        <v>0</v>
      </c>
      <c r="AZ65" s="2">
        <v>155164.4717422</v>
      </c>
    </row>
    <row r="66" spans="1:52" x14ac:dyDescent="0.2">
      <c r="A66" s="1">
        <v>20620</v>
      </c>
      <c r="B66" s="2" t="s">
        <v>51</v>
      </c>
      <c r="C66" s="2"/>
      <c r="D66" s="2">
        <v>0</v>
      </c>
      <c r="E66" s="2">
        <v>0</v>
      </c>
      <c r="F66" s="2">
        <v>0</v>
      </c>
      <c r="G66" s="2">
        <v>0</v>
      </c>
      <c r="H66" s="2">
        <v>0</v>
      </c>
      <c r="I66" s="2">
        <v>0</v>
      </c>
      <c r="J66" s="2">
        <v>0</v>
      </c>
      <c r="K66" s="2">
        <v>906859.07430124143</v>
      </c>
      <c r="L66" s="2">
        <v>163841.61564729686</v>
      </c>
      <c r="M66" s="2">
        <v>0</v>
      </c>
      <c r="N66" s="2">
        <v>998463.74545141694</v>
      </c>
      <c r="O66" s="2">
        <v>0</v>
      </c>
      <c r="P66" s="2">
        <v>0</v>
      </c>
      <c r="Q66" s="2">
        <v>0</v>
      </c>
      <c r="R66">
        <v>20052.4123</v>
      </c>
      <c r="S66" s="2">
        <v>0</v>
      </c>
      <c r="T66" s="2">
        <v>0</v>
      </c>
      <c r="U66" s="2">
        <v>0</v>
      </c>
      <c r="V66" s="2">
        <v>0</v>
      </c>
      <c r="W66" s="2">
        <v>0</v>
      </c>
      <c r="X66" s="2">
        <v>489359.41456319136</v>
      </c>
      <c r="Y66" s="2">
        <v>6213.0092430649111</v>
      </c>
      <c r="Z66" s="2">
        <v>0</v>
      </c>
      <c r="AA66" s="2">
        <v>0</v>
      </c>
      <c r="AB66" s="2"/>
      <c r="AC66" s="2"/>
      <c r="AD66" s="2"/>
      <c r="AE66" s="2"/>
      <c r="AF66" s="2"/>
      <c r="AG66" s="2"/>
      <c r="AH66" s="2"/>
      <c r="AI66" s="2">
        <v>0</v>
      </c>
      <c r="AJ66" s="2"/>
      <c r="AK66" s="2"/>
      <c r="AL66" s="2">
        <v>0</v>
      </c>
      <c r="AM66" s="2"/>
      <c r="AN66" s="2">
        <v>0</v>
      </c>
      <c r="AO66" s="2"/>
      <c r="AP66" s="2"/>
      <c r="AQ66" s="2"/>
      <c r="AR66" s="2">
        <v>4019.7238453041223</v>
      </c>
      <c r="AS66" s="2">
        <v>265577.72013503592</v>
      </c>
      <c r="AT66" s="2">
        <v>0</v>
      </c>
      <c r="AU66" s="2">
        <v>9772.6606411541525</v>
      </c>
      <c r="AV66" s="2">
        <v>90684.864272022067</v>
      </c>
      <c r="AW66" s="2">
        <v>284421.05263207777</v>
      </c>
      <c r="AX66" s="2">
        <v>0</v>
      </c>
      <c r="AY66" s="2">
        <v>159383.58221655537</v>
      </c>
      <c r="AZ66" s="2">
        <v>271861.20556158561</v>
      </c>
    </row>
    <row r="67" spans="1:52" x14ac:dyDescent="0.2">
      <c r="A67" s="1">
        <v>20621</v>
      </c>
      <c r="B67" s="2" t="s">
        <v>51</v>
      </c>
      <c r="C67" s="2"/>
      <c r="D67" s="2">
        <v>0</v>
      </c>
      <c r="E67" s="2">
        <v>0</v>
      </c>
      <c r="F67" s="2">
        <v>0</v>
      </c>
      <c r="G67" s="2">
        <v>0</v>
      </c>
      <c r="H67" s="2">
        <v>0</v>
      </c>
      <c r="I67" s="2">
        <v>0</v>
      </c>
      <c r="J67" s="2">
        <v>0</v>
      </c>
      <c r="K67" s="2">
        <v>303636.65429537056</v>
      </c>
      <c r="L67" s="2">
        <v>17148.957039729496</v>
      </c>
      <c r="M67" s="2">
        <v>0</v>
      </c>
      <c r="N67" s="2">
        <v>563286.35798496427</v>
      </c>
      <c r="O67" s="2">
        <v>0</v>
      </c>
      <c r="P67" s="2">
        <v>0</v>
      </c>
      <c r="Q67" s="2">
        <v>2702</v>
      </c>
      <c r="R67">
        <v>23613.981349999998</v>
      </c>
      <c r="S67" s="2">
        <v>0</v>
      </c>
      <c r="T67" s="2">
        <v>0</v>
      </c>
      <c r="U67" s="2">
        <v>0</v>
      </c>
      <c r="V67" s="2">
        <v>0</v>
      </c>
      <c r="W67" s="2">
        <v>0</v>
      </c>
      <c r="X67" s="2">
        <v>95871.916961488925</v>
      </c>
      <c r="Y67" s="2">
        <v>2863.6387877291863</v>
      </c>
      <c r="Z67" s="2">
        <v>0</v>
      </c>
      <c r="AA67" s="2">
        <v>0</v>
      </c>
      <c r="AB67" s="2">
        <v>110486.48087303679</v>
      </c>
      <c r="AC67" s="2"/>
      <c r="AD67" s="2">
        <v>110487.86111188837</v>
      </c>
      <c r="AE67" s="2"/>
      <c r="AF67" s="2"/>
      <c r="AG67" s="2"/>
      <c r="AH67" s="2"/>
      <c r="AI67" s="2">
        <v>0</v>
      </c>
      <c r="AJ67" s="2"/>
      <c r="AK67" s="2"/>
      <c r="AL67" s="2">
        <v>0</v>
      </c>
      <c r="AM67" s="2"/>
      <c r="AN67" s="2">
        <v>0</v>
      </c>
      <c r="AO67" s="2"/>
      <c r="AP67" s="2"/>
      <c r="AQ67" s="2"/>
      <c r="AR67" s="2">
        <v>68694.668177710308</v>
      </c>
      <c r="AS67" s="2">
        <v>282223.40725803387</v>
      </c>
      <c r="AT67" s="2">
        <v>208903.289263527</v>
      </c>
      <c r="AU67" s="2">
        <v>3638.5157298028671</v>
      </c>
      <c r="AV67" s="2">
        <v>50710.713094102015</v>
      </c>
      <c r="AW67" s="2">
        <v>89027.89968690832</v>
      </c>
      <c r="AX67" s="2">
        <v>0</v>
      </c>
      <c r="AY67" s="2">
        <v>0</v>
      </c>
      <c r="AZ67" s="2">
        <v>86031.376291990789</v>
      </c>
    </row>
    <row r="68" spans="1:52" x14ac:dyDescent="0.2">
      <c r="A68" s="1">
        <v>20622</v>
      </c>
      <c r="B68" s="2" t="s">
        <v>51</v>
      </c>
      <c r="C68" s="2"/>
      <c r="D68" s="2">
        <v>0</v>
      </c>
      <c r="E68" s="2">
        <v>0</v>
      </c>
      <c r="F68" s="2">
        <v>0</v>
      </c>
      <c r="G68" s="2">
        <v>0</v>
      </c>
      <c r="H68" s="2">
        <v>0</v>
      </c>
      <c r="I68" s="2">
        <v>0</v>
      </c>
      <c r="J68" s="2">
        <v>0</v>
      </c>
      <c r="K68" s="2">
        <v>241618.62906768097</v>
      </c>
      <c r="L68" s="2">
        <v>152021.63919869979</v>
      </c>
      <c r="M68" s="2">
        <v>0</v>
      </c>
      <c r="N68" s="2">
        <v>412025.3327837516</v>
      </c>
      <c r="O68" s="2">
        <v>0</v>
      </c>
      <c r="P68" s="2">
        <v>0</v>
      </c>
      <c r="Q68" s="2">
        <v>0</v>
      </c>
      <c r="R68">
        <v>2901.5374999999999</v>
      </c>
      <c r="S68" s="2">
        <v>0</v>
      </c>
      <c r="T68" s="2">
        <v>0</v>
      </c>
      <c r="U68" s="2">
        <v>0</v>
      </c>
      <c r="V68" s="2">
        <v>0</v>
      </c>
      <c r="W68" s="2">
        <v>0</v>
      </c>
      <c r="X68" s="2">
        <v>83038.650429911053</v>
      </c>
      <c r="Y68" s="2">
        <v>6299.4981541509715</v>
      </c>
      <c r="Z68" s="2">
        <v>0</v>
      </c>
      <c r="AA68" s="2">
        <v>0</v>
      </c>
      <c r="AB68" s="2"/>
      <c r="AC68" s="2"/>
      <c r="AD68" s="2"/>
      <c r="AE68" s="2"/>
      <c r="AF68" s="2"/>
      <c r="AG68" s="2"/>
      <c r="AH68" s="2"/>
      <c r="AI68" s="2">
        <v>0</v>
      </c>
      <c r="AJ68" s="2"/>
      <c r="AK68" s="2"/>
      <c r="AL68" s="2">
        <v>0</v>
      </c>
      <c r="AM68" s="2"/>
      <c r="AN68" s="2">
        <v>0</v>
      </c>
      <c r="AO68" s="2"/>
      <c r="AP68" s="2"/>
      <c r="AQ68" s="2"/>
      <c r="AR68" s="2">
        <v>47551.175564621546</v>
      </c>
      <c r="AS68" s="2">
        <v>310862.99019245856</v>
      </c>
      <c r="AT68" s="2">
        <v>612414.22849365126</v>
      </c>
      <c r="AU68" s="2">
        <v>0</v>
      </c>
      <c r="AV68" s="2">
        <v>2945.0574618689484</v>
      </c>
      <c r="AW68" s="2">
        <v>63142.875106064399</v>
      </c>
      <c r="AX68" s="2">
        <v>0</v>
      </c>
      <c r="AY68" s="2">
        <v>0</v>
      </c>
      <c r="AZ68" s="2">
        <v>60292.019414353425</v>
      </c>
    </row>
    <row r="69" spans="1:52" x14ac:dyDescent="0.2">
      <c r="A69" s="1">
        <v>20623</v>
      </c>
      <c r="B69" s="2" t="s">
        <v>51</v>
      </c>
      <c r="C69" s="2"/>
      <c r="D69" s="2">
        <v>0</v>
      </c>
      <c r="E69" s="2">
        <v>0</v>
      </c>
      <c r="F69" s="2">
        <v>0</v>
      </c>
      <c r="G69" s="2">
        <v>0</v>
      </c>
      <c r="H69" s="2">
        <v>0</v>
      </c>
      <c r="I69" s="2">
        <v>0</v>
      </c>
      <c r="J69" s="2">
        <v>0</v>
      </c>
      <c r="K69" s="2">
        <v>311702.46555576863</v>
      </c>
      <c r="L69" s="2">
        <v>702759.26241719932</v>
      </c>
      <c r="M69" s="2">
        <v>0</v>
      </c>
      <c r="N69" s="2">
        <v>572982.33222745883</v>
      </c>
      <c r="O69" s="2">
        <v>0</v>
      </c>
      <c r="P69" s="2">
        <v>336507.89016516949</v>
      </c>
      <c r="Q69" s="2">
        <v>0</v>
      </c>
      <c r="R69">
        <v>9753.5084999999999</v>
      </c>
      <c r="S69" s="2">
        <v>8360.3849652652971</v>
      </c>
      <c r="T69" s="2">
        <v>0</v>
      </c>
      <c r="U69" s="2">
        <v>0</v>
      </c>
      <c r="V69" s="2">
        <v>0</v>
      </c>
      <c r="W69" s="2">
        <v>0</v>
      </c>
      <c r="X69" s="2">
        <v>353239.87228940363</v>
      </c>
      <c r="Y69" s="2">
        <v>3250.39587223225</v>
      </c>
      <c r="Z69" s="2">
        <v>0</v>
      </c>
      <c r="AA69" s="2">
        <v>0</v>
      </c>
      <c r="AB69" s="2"/>
      <c r="AC69" s="2"/>
      <c r="AD69" s="2"/>
      <c r="AE69" s="2"/>
      <c r="AF69" s="2"/>
      <c r="AG69" s="2"/>
      <c r="AH69" s="2"/>
      <c r="AI69" s="2">
        <v>0</v>
      </c>
      <c r="AJ69" s="2"/>
      <c r="AK69" s="2"/>
      <c r="AL69" s="2">
        <v>0</v>
      </c>
      <c r="AM69" s="2"/>
      <c r="AN69" s="2">
        <v>0</v>
      </c>
      <c r="AO69" s="2"/>
      <c r="AP69" s="2"/>
      <c r="AQ69" s="2"/>
      <c r="AR69" s="2">
        <v>2357.7675119548535</v>
      </c>
      <c r="AS69" s="2">
        <v>1037007.9840586839</v>
      </c>
      <c r="AT69" s="2">
        <v>50000.398398659963</v>
      </c>
      <c r="AU69" s="2">
        <v>0</v>
      </c>
      <c r="AV69" s="2">
        <v>38617.242304478139</v>
      </c>
      <c r="AW69" s="2">
        <v>173235.80473020373</v>
      </c>
      <c r="AX69" s="2">
        <v>0</v>
      </c>
      <c r="AY69" s="2">
        <v>0</v>
      </c>
      <c r="AZ69" s="2">
        <v>166046.71074462574</v>
      </c>
    </row>
    <row r="70" spans="1:52" x14ac:dyDescent="0.2">
      <c r="A70" s="1">
        <v>20624</v>
      </c>
      <c r="B70" s="2" t="s">
        <v>51</v>
      </c>
      <c r="C70" s="2"/>
      <c r="D70" s="2">
        <v>0</v>
      </c>
      <c r="E70" s="2">
        <v>0</v>
      </c>
      <c r="F70" s="2">
        <v>0</v>
      </c>
      <c r="G70" s="2">
        <v>0</v>
      </c>
      <c r="H70" s="2">
        <v>0</v>
      </c>
      <c r="I70" s="2">
        <v>0</v>
      </c>
      <c r="J70" s="2">
        <v>0</v>
      </c>
      <c r="K70" s="2">
        <v>1351165.8722207278</v>
      </c>
      <c r="L70" s="2">
        <v>1674923.8773152693</v>
      </c>
      <c r="M70" s="2">
        <v>0</v>
      </c>
      <c r="N70" s="2">
        <v>49189.303124134502</v>
      </c>
      <c r="O70" s="2">
        <v>0</v>
      </c>
      <c r="P70" s="2">
        <v>9899.639430924326</v>
      </c>
      <c r="Q70" s="2">
        <v>0</v>
      </c>
      <c r="R70">
        <v>5925.6692089999997</v>
      </c>
      <c r="S70" s="2">
        <v>0</v>
      </c>
      <c r="T70" s="2">
        <v>0</v>
      </c>
      <c r="U70" s="2">
        <v>0</v>
      </c>
      <c r="V70" s="2">
        <v>0</v>
      </c>
      <c r="W70" s="2">
        <v>0</v>
      </c>
      <c r="X70" s="2">
        <v>160416.07513090098</v>
      </c>
      <c r="Y70" s="2">
        <v>737.08811735069048</v>
      </c>
      <c r="Z70" s="2">
        <v>0</v>
      </c>
      <c r="AA70" s="2">
        <v>0</v>
      </c>
      <c r="AB70" s="2"/>
      <c r="AC70" s="2"/>
      <c r="AD70" s="2"/>
      <c r="AE70" s="2"/>
      <c r="AF70" s="2"/>
      <c r="AG70" s="2"/>
      <c r="AH70" s="2"/>
      <c r="AI70" s="2">
        <v>0</v>
      </c>
      <c r="AJ70" s="2"/>
      <c r="AK70" s="2"/>
      <c r="AL70" s="2">
        <v>0</v>
      </c>
      <c r="AM70" s="2"/>
      <c r="AN70" s="2">
        <v>0</v>
      </c>
      <c r="AO70" s="2"/>
      <c r="AP70" s="2"/>
      <c r="AQ70" s="2"/>
      <c r="AR70" s="2">
        <v>1026.6914235604077</v>
      </c>
      <c r="AS70" s="2">
        <v>522012.14093335497</v>
      </c>
      <c r="AT70" s="2">
        <v>9461.2397077386049</v>
      </c>
      <c r="AU70" s="2">
        <v>0</v>
      </c>
      <c r="AV70" s="2">
        <v>18620.080045303512</v>
      </c>
      <c r="AW70" s="2">
        <v>103769.35587622158</v>
      </c>
      <c r="AX70" s="2">
        <v>0</v>
      </c>
      <c r="AY70" s="2">
        <v>0</v>
      </c>
      <c r="AZ70" s="2">
        <v>54617.973811474803</v>
      </c>
    </row>
    <row r="71" spans="1:52" x14ac:dyDescent="0.2">
      <c r="A71" s="1">
        <v>20625</v>
      </c>
      <c r="B71" s="2" t="s">
        <v>51</v>
      </c>
      <c r="C71" s="2"/>
      <c r="D71" s="2">
        <v>0</v>
      </c>
      <c r="E71" s="2">
        <v>0</v>
      </c>
      <c r="F71" s="2">
        <v>0</v>
      </c>
      <c r="G71" s="2">
        <v>0</v>
      </c>
      <c r="H71" s="2">
        <v>0</v>
      </c>
      <c r="I71" s="2">
        <v>0</v>
      </c>
      <c r="J71" s="2">
        <v>0</v>
      </c>
      <c r="K71" s="2">
        <v>2038327.8766213513</v>
      </c>
      <c r="L71" s="2">
        <v>1729757.8143273457</v>
      </c>
      <c r="M71" s="2">
        <v>0</v>
      </c>
      <c r="N71" s="2">
        <v>143104.16167362552</v>
      </c>
      <c r="O71" s="2">
        <v>0</v>
      </c>
      <c r="P71" s="2">
        <v>0</v>
      </c>
      <c r="Q71" s="2">
        <v>0</v>
      </c>
      <c r="R71">
        <v>7393.0676000000003</v>
      </c>
      <c r="S71" s="2">
        <v>0</v>
      </c>
      <c r="T71" s="2">
        <v>0</v>
      </c>
      <c r="U71" s="2">
        <v>0</v>
      </c>
      <c r="V71" s="2">
        <v>0</v>
      </c>
      <c r="W71" s="2">
        <v>0</v>
      </c>
      <c r="X71" s="2">
        <v>857827.76973653922</v>
      </c>
      <c r="Y71" s="2">
        <v>4243.7574765517529</v>
      </c>
      <c r="Z71" s="2">
        <v>0</v>
      </c>
      <c r="AA71" s="2">
        <v>0</v>
      </c>
      <c r="AB71" s="2"/>
      <c r="AC71" s="2"/>
      <c r="AD71" s="2"/>
      <c r="AE71" s="2"/>
      <c r="AF71" s="2"/>
      <c r="AG71" s="2"/>
      <c r="AH71" s="2"/>
      <c r="AI71" s="2">
        <v>0</v>
      </c>
      <c r="AJ71" s="2"/>
      <c r="AK71" s="2"/>
      <c r="AL71" s="2">
        <v>0</v>
      </c>
      <c r="AM71" s="2"/>
      <c r="AN71" s="2">
        <v>0</v>
      </c>
      <c r="AO71" s="2"/>
      <c r="AP71" s="2"/>
      <c r="AQ71" s="2"/>
      <c r="AR71" s="2">
        <v>0</v>
      </c>
      <c r="AS71" s="2">
        <v>59205.138604727515</v>
      </c>
      <c r="AT71" s="2">
        <v>0</v>
      </c>
      <c r="AU71" s="2">
        <v>0</v>
      </c>
      <c r="AV71" s="2">
        <v>7191.2541288973962</v>
      </c>
      <c r="AW71" s="2">
        <v>762333.02274924051</v>
      </c>
      <c r="AX71" s="2">
        <v>87170.656676036597</v>
      </c>
      <c r="AY71" s="2">
        <v>41984.727742661053</v>
      </c>
      <c r="AZ71" s="2">
        <v>538384.53536308894</v>
      </c>
    </row>
    <row r="72" spans="1:52" x14ac:dyDescent="0.2">
      <c r="A72" s="1">
        <v>20626</v>
      </c>
      <c r="B72" s="2" t="s">
        <v>51</v>
      </c>
      <c r="C72" s="2"/>
      <c r="D72" s="2">
        <v>0</v>
      </c>
      <c r="E72" s="2">
        <v>0</v>
      </c>
      <c r="F72" s="2">
        <v>0</v>
      </c>
      <c r="G72" s="2">
        <v>0</v>
      </c>
      <c r="H72" s="2">
        <v>0</v>
      </c>
      <c r="I72" s="2">
        <v>0</v>
      </c>
      <c r="J72" s="2">
        <v>0</v>
      </c>
      <c r="K72" s="2">
        <v>3112873.8574493011</v>
      </c>
      <c r="L72" s="2">
        <v>1755099.9127324794</v>
      </c>
      <c r="M72" s="2">
        <v>0</v>
      </c>
      <c r="N72" s="2">
        <v>45462.373028922906</v>
      </c>
      <c r="O72" s="2">
        <v>0</v>
      </c>
      <c r="P72" s="2">
        <v>0</v>
      </c>
      <c r="Q72" s="2">
        <v>0</v>
      </c>
      <c r="R72">
        <v>0</v>
      </c>
      <c r="S72" s="2">
        <v>4491.4075999989618</v>
      </c>
      <c r="T72" s="2">
        <v>0</v>
      </c>
      <c r="U72" s="2">
        <v>0</v>
      </c>
      <c r="V72" s="2">
        <v>7726.2177266150447</v>
      </c>
      <c r="W72" s="2">
        <v>0</v>
      </c>
      <c r="X72" s="2">
        <v>159941.86046051921</v>
      </c>
      <c r="Y72" s="2">
        <v>0</v>
      </c>
      <c r="Z72" s="2">
        <v>0</v>
      </c>
      <c r="AA72" s="2">
        <v>158470.28597661122</v>
      </c>
      <c r="AB72" s="2"/>
      <c r="AC72" s="2"/>
      <c r="AD72" s="2"/>
      <c r="AE72" s="2"/>
      <c r="AF72" s="2"/>
      <c r="AG72" s="2"/>
      <c r="AH72" s="2"/>
      <c r="AI72" s="2">
        <v>0</v>
      </c>
      <c r="AJ72" s="2"/>
      <c r="AK72" s="2"/>
      <c r="AL72" s="2">
        <v>0</v>
      </c>
      <c r="AM72" s="2"/>
      <c r="AN72" s="2">
        <v>0</v>
      </c>
      <c r="AO72" s="2"/>
      <c r="AP72" s="2"/>
      <c r="AQ72" s="2"/>
      <c r="AR72" s="2">
        <v>0</v>
      </c>
      <c r="AS72" s="2">
        <v>0</v>
      </c>
      <c r="AT72" s="2">
        <v>0</v>
      </c>
      <c r="AU72" s="2">
        <v>0</v>
      </c>
      <c r="AV72" s="2">
        <v>0</v>
      </c>
      <c r="AW72" s="2">
        <v>49937.503351971216</v>
      </c>
      <c r="AX72" s="2">
        <v>0</v>
      </c>
      <c r="AY72" s="2">
        <v>0</v>
      </c>
      <c r="AZ72" s="2">
        <v>46448.593509945342</v>
      </c>
    </row>
    <row r="73" spans="1:52" x14ac:dyDescent="0.2">
      <c r="A73" s="1">
        <v>20627</v>
      </c>
      <c r="B73" s="2" t="s">
        <v>51</v>
      </c>
      <c r="C73" s="2"/>
      <c r="D73" s="2">
        <v>0</v>
      </c>
      <c r="E73" s="2">
        <v>0</v>
      </c>
      <c r="F73" s="2">
        <v>0</v>
      </c>
      <c r="G73" s="2">
        <v>0</v>
      </c>
      <c r="H73" s="2">
        <v>0</v>
      </c>
      <c r="I73" s="2">
        <v>0</v>
      </c>
      <c r="J73" s="2">
        <v>0</v>
      </c>
      <c r="K73" s="2">
        <v>3035299.9785377998</v>
      </c>
      <c r="L73" s="2">
        <v>1551221.0880035404</v>
      </c>
      <c r="M73" s="2">
        <v>490.13434999941148</v>
      </c>
      <c r="N73" s="2">
        <v>13580.066414335346</v>
      </c>
      <c r="O73" s="2">
        <v>0</v>
      </c>
      <c r="P73" s="2">
        <v>0</v>
      </c>
      <c r="Q73" s="2">
        <v>0</v>
      </c>
      <c r="R73">
        <v>0</v>
      </c>
      <c r="S73" s="2">
        <v>0</v>
      </c>
      <c r="T73" s="2">
        <v>0</v>
      </c>
      <c r="U73" s="2">
        <v>0</v>
      </c>
      <c r="V73" s="2">
        <v>13011.540914572657</v>
      </c>
      <c r="W73" s="2">
        <v>0</v>
      </c>
      <c r="X73" s="2">
        <v>187331.31053472927</v>
      </c>
      <c r="Y73" s="2">
        <v>2144.2835496692223</v>
      </c>
      <c r="Z73" s="2">
        <v>10372.400437824277</v>
      </c>
      <c r="AA73" s="2">
        <v>2639.1404767483796</v>
      </c>
      <c r="AB73" s="2"/>
      <c r="AC73" s="2"/>
      <c r="AD73" s="2"/>
      <c r="AE73" s="2"/>
      <c r="AF73" s="2"/>
      <c r="AG73" s="2"/>
      <c r="AH73" s="2"/>
      <c r="AI73" s="2">
        <v>0</v>
      </c>
      <c r="AJ73" s="2"/>
      <c r="AK73" s="2"/>
      <c r="AL73" s="2">
        <v>0</v>
      </c>
      <c r="AM73" s="2"/>
      <c r="AN73" s="2">
        <v>0</v>
      </c>
      <c r="AO73" s="2"/>
      <c r="AP73" s="2"/>
      <c r="AQ73" s="2"/>
      <c r="AR73" s="2">
        <v>48.209831480308353</v>
      </c>
      <c r="AS73" s="2">
        <v>7793.7279905947198</v>
      </c>
      <c r="AT73" s="2">
        <v>0</v>
      </c>
      <c r="AU73" s="2">
        <v>0</v>
      </c>
      <c r="AV73" s="2">
        <v>8499.7141416013474</v>
      </c>
      <c r="AW73" s="2">
        <v>187331.31053472927</v>
      </c>
      <c r="AX73" s="2">
        <v>0</v>
      </c>
      <c r="AY73" s="2">
        <v>2203.7490123294046</v>
      </c>
      <c r="AZ73" s="2">
        <v>186897.35673308047</v>
      </c>
    </row>
    <row r="74" spans="1:52" x14ac:dyDescent="0.2">
      <c r="A74" s="1">
        <v>20868</v>
      </c>
      <c r="B74" s="2" t="s">
        <v>51</v>
      </c>
      <c r="C74" s="2"/>
      <c r="D74" s="2">
        <v>0</v>
      </c>
      <c r="E74" s="2">
        <v>0</v>
      </c>
      <c r="F74" s="2">
        <v>0</v>
      </c>
      <c r="G74" s="2">
        <v>0</v>
      </c>
      <c r="H74" s="2">
        <v>0</v>
      </c>
      <c r="I74" s="2">
        <v>0</v>
      </c>
      <c r="J74" s="2">
        <v>0</v>
      </c>
      <c r="K74" s="2">
        <v>3442995.2007495533</v>
      </c>
      <c r="L74" s="2">
        <v>1051322.7344897066</v>
      </c>
      <c r="M74" s="2">
        <v>0</v>
      </c>
      <c r="N74" s="2">
        <v>80144.974524577716</v>
      </c>
      <c r="O74" s="2">
        <v>0</v>
      </c>
      <c r="P74" s="2">
        <v>0</v>
      </c>
      <c r="Q74" s="2">
        <v>0</v>
      </c>
      <c r="R74">
        <v>2911.8728999999998</v>
      </c>
      <c r="S74" s="2">
        <v>8139.8425003640477</v>
      </c>
      <c r="T74" s="2">
        <v>0</v>
      </c>
      <c r="U74" s="2">
        <v>0</v>
      </c>
      <c r="V74" s="2">
        <v>0</v>
      </c>
      <c r="W74" s="2">
        <v>0</v>
      </c>
      <c r="X74" s="2">
        <v>335736.55029850622</v>
      </c>
      <c r="Y74" s="2">
        <v>469.21864972775643</v>
      </c>
      <c r="Z74" s="2">
        <v>0</v>
      </c>
      <c r="AA74" s="2">
        <v>0</v>
      </c>
      <c r="AB74" s="2"/>
      <c r="AC74" s="2"/>
      <c r="AD74" s="2"/>
      <c r="AE74" s="2"/>
      <c r="AF74" s="2"/>
      <c r="AG74" s="2"/>
      <c r="AH74" s="2"/>
      <c r="AI74" s="2">
        <v>0</v>
      </c>
      <c r="AJ74" s="2"/>
      <c r="AK74" s="2"/>
      <c r="AL74" s="2">
        <v>0</v>
      </c>
      <c r="AM74" s="2"/>
      <c r="AN74" s="2">
        <v>0</v>
      </c>
      <c r="AO74" s="2"/>
      <c r="AP74" s="2"/>
      <c r="AQ74" s="2"/>
      <c r="AR74" s="2">
        <v>0</v>
      </c>
      <c r="AS74" s="2">
        <v>1902.81334999811</v>
      </c>
      <c r="AT74" s="2">
        <v>0</v>
      </c>
      <c r="AU74" s="2">
        <v>0</v>
      </c>
      <c r="AV74" s="2">
        <v>5.4527191815169989</v>
      </c>
      <c r="AW74" s="2">
        <v>199714.65187863933</v>
      </c>
      <c r="AX74" s="2">
        <v>0</v>
      </c>
      <c r="AY74" s="2">
        <v>37130.82450623608</v>
      </c>
      <c r="AZ74" s="2">
        <v>188097.21014716983</v>
      </c>
    </row>
    <row r="75" spans="1:52" x14ac:dyDescent="0.2">
      <c r="A75" s="1">
        <v>20869</v>
      </c>
      <c r="B75" s="2" t="s">
        <v>51</v>
      </c>
      <c r="C75" s="2"/>
      <c r="D75" s="2">
        <v>0</v>
      </c>
      <c r="E75" s="2">
        <v>0</v>
      </c>
      <c r="F75" s="2">
        <v>0</v>
      </c>
      <c r="G75" s="2">
        <v>0</v>
      </c>
      <c r="H75" s="2">
        <v>0</v>
      </c>
      <c r="I75" s="2">
        <v>0</v>
      </c>
      <c r="J75" s="2">
        <v>0</v>
      </c>
      <c r="K75" s="2">
        <v>2632609.2616669554</v>
      </c>
      <c r="L75" s="2">
        <v>484158.38138724805</v>
      </c>
      <c r="M75" s="2">
        <v>2552.2094499976338</v>
      </c>
      <c r="N75" s="2">
        <v>42305.688361175649</v>
      </c>
      <c r="O75" s="2">
        <v>0</v>
      </c>
      <c r="P75" s="2">
        <v>0</v>
      </c>
      <c r="Q75" s="2">
        <v>0</v>
      </c>
      <c r="R75">
        <v>1167.6673000000001</v>
      </c>
      <c r="S75" s="2">
        <v>0</v>
      </c>
      <c r="T75" s="2">
        <v>0</v>
      </c>
      <c r="U75" s="2">
        <v>0</v>
      </c>
      <c r="V75" s="2">
        <v>0</v>
      </c>
      <c r="W75" s="2">
        <v>0</v>
      </c>
      <c r="X75" s="2">
        <v>506769.09012967837</v>
      </c>
      <c r="Y75" s="2">
        <v>3261.2547885849872</v>
      </c>
      <c r="Z75" s="2">
        <v>0</v>
      </c>
      <c r="AA75" s="2">
        <v>0</v>
      </c>
      <c r="AB75" s="2"/>
      <c r="AC75" s="2"/>
      <c r="AD75" s="2"/>
      <c r="AE75" s="2"/>
      <c r="AF75" s="2"/>
      <c r="AG75" s="2"/>
      <c r="AH75" s="2"/>
      <c r="AI75" s="2">
        <v>0</v>
      </c>
      <c r="AJ75" s="2"/>
      <c r="AK75" s="2"/>
      <c r="AL75" s="2">
        <v>0</v>
      </c>
      <c r="AM75" s="2"/>
      <c r="AN75" s="2">
        <v>0</v>
      </c>
      <c r="AO75" s="2"/>
      <c r="AP75" s="2"/>
      <c r="AQ75" s="2"/>
      <c r="AR75" s="2">
        <v>340.5611702759345</v>
      </c>
      <c r="AS75" s="2">
        <v>37150.963301648866</v>
      </c>
      <c r="AT75" s="2">
        <v>0</v>
      </c>
      <c r="AU75" s="2">
        <v>0</v>
      </c>
      <c r="AV75" s="2">
        <v>39490.363400574533</v>
      </c>
      <c r="AW75" s="2">
        <v>346175.30724627106</v>
      </c>
      <c r="AX75" s="2">
        <v>0</v>
      </c>
      <c r="AY75" s="2">
        <v>68512.150003804971</v>
      </c>
      <c r="AZ75" s="2">
        <v>310644.44787051721</v>
      </c>
    </row>
    <row r="76" spans="1:52" x14ac:dyDescent="0.2">
      <c r="A76" s="1">
        <v>20870</v>
      </c>
      <c r="B76" s="2" t="s">
        <v>51</v>
      </c>
      <c r="C76" s="2"/>
      <c r="D76" s="2">
        <v>1083.7463779274824</v>
      </c>
      <c r="E76" s="2">
        <v>0</v>
      </c>
      <c r="F76" s="2">
        <v>783.49148174244613</v>
      </c>
      <c r="G76" s="2">
        <v>0</v>
      </c>
      <c r="H76" s="2">
        <v>0</v>
      </c>
      <c r="I76" s="2">
        <v>0</v>
      </c>
      <c r="J76" s="2">
        <v>0</v>
      </c>
      <c r="K76" s="2">
        <v>1252439.6059589332</v>
      </c>
      <c r="L76" s="2">
        <v>482294.1786016585</v>
      </c>
      <c r="M76" s="2">
        <v>0</v>
      </c>
      <c r="N76" s="2">
        <v>56585.668080304691</v>
      </c>
      <c r="O76" s="2">
        <v>0</v>
      </c>
      <c r="P76" s="2">
        <v>0</v>
      </c>
      <c r="Q76" s="2">
        <v>0</v>
      </c>
      <c r="R76">
        <v>163.44225</v>
      </c>
      <c r="S76" s="2">
        <v>0</v>
      </c>
      <c r="T76" s="2">
        <v>0</v>
      </c>
      <c r="U76" s="2">
        <v>0</v>
      </c>
      <c r="V76" s="2">
        <v>1059.5161416490066</v>
      </c>
      <c r="W76" s="2">
        <v>0</v>
      </c>
      <c r="X76" s="2">
        <v>179226.60218273534</v>
      </c>
      <c r="Y76" s="2">
        <v>3902.8585388239057</v>
      </c>
      <c r="Z76" s="2">
        <v>0</v>
      </c>
      <c r="AA76" s="2">
        <v>0</v>
      </c>
      <c r="AB76" s="2"/>
      <c r="AC76" s="2"/>
      <c r="AD76" s="2"/>
      <c r="AE76" s="2"/>
      <c r="AF76" s="2"/>
      <c r="AG76" s="2"/>
      <c r="AH76" s="2"/>
      <c r="AI76" s="2">
        <v>0</v>
      </c>
      <c r="AJ76" s="2"/>
      <c r="AK76" s="2"/>
      <c r="AL76" s="2">
        <v>0</v>
      </c>
      <c r="AM76" s="2"/>
      <c r="AN76" s="2">
        <v>0</v>
      </c>
      <c r="AO76" s="2"/>
      <c r="AP76" s="2"/>
      <c r="AQ76" s="2"/>
      <c r="AR76" s="2">
        <v>40.606489564636291</v>
      </c>
      <c r="AS76" s="2">
        <v>262997.13987713138</v>
      </c>
      <c r="AT76" s="2">
        <v>0</v>
      </c>
      <c r="AU76" s="2">
        <v>0</v>
      </c>
      <c r="AV76" s="2">
        <v>11312.981597411137</v>
      </c>
      <c r="AW76" s="2">
        <v>148573.70104996444</v>
      </c>
      <c r="AX76" s="2">
        <v>30652.901132770912</v>
      </c>
      <c r="AY76" s="2">
        <v>18452.796361405504</v>
      </c>
      <c r="AZ76" s="2">
        <v>133063.28467644134</v>
      </c>
    </row>
    <row r="77" spans="1:52" x14ac:dyDescent="0.2">
      <c r="A77" s="1">
        <v>20871</v>
      </c>
      <c r="B77" s="2" t="s">
        <v>51</v>
      </c>
      <c r="C77" s="2"/>
      <c r="D77" s="2">
        <v>40555.293393338223</v>
      </c>
      <c r="E77" s="2">
        <v>0</v>
      </c>
      <c r="F77" s="2">
        <v>38273.877731124529</v>
      </c>
      <c r="G77" s="2">
        <v>0</v>
      </c>
      <c r="H77" s="2">
        <v>0</v>
      </c>
      <c r="I77" s="2">
        <v>0</v>
      </c>
      <c r="J77" s="2">
        <v>0</v>
      </c>
      <c r="K77" s="2">
        <v>70428.342489765681</v>
      </c>
      <c r="L77" s="2">
        <v>0</v>
      </c>
      <c r="M77" s="2">
        <v>0</v>
      </c>
      <c r="N77" s="2">
        <v>660869.91218789225</v>
      </c>
      <c r="O77" s="2">
        <v>0</v>
      </c>
      <c r="P77" s="2">
        <v>199536.58344565274</v>
      </c>
      <c r="Q77" s="2">
        <v>2659.5</v>
      </c>
      <c r="R77">
        <v>22099.272550000002</v>
      </c>
      <c r="S77" s="2">
        <v>0</v>
      </c>
      <c r="T77" s="2">
        <v>0</v>
      </c>
      <c r="U77" s="2">
        <v>0</v>
      </c>
      <c r="V77" s="2">
        <v>39959.18232632328</v>
      </c>
      <c r="W77" s="2">
        <v>0</v>
      </c>
      <c r="X77" s="2">
        <v>158641.83447427786</v>
      </c>
      <c r="Y77" s="2">
        <v>2007.1592068804489</v>
      </c>
      <c r="Z77" s="2">
        <v>0</v>
      </c>
      <c r="AA77" s="2">
        <v>0</v>
      </c>
      <c r="AB77" s="2"/>
      <c r="AC77" s="2"/>
      <c r="AD77" s="2"/>
      <c r="AE77" s="2"/>
      <c r="AF77" s="2"/>
      <c r="AG77" s="2"/>
      <c r="AH77" s="2"/>
      <c r="AI77" s="2">
        <v>0</v>
      </c>
      <c r="AJ77" s="2"/>
      <c r="AK77" s="2"/>
      <c r="AL77" s="2">
        <v>0</v>
      </c>
      <c r="AM77" s="2"/>
      <c r="AN77" s="2">
        <v>0</v>
      </c>
      <c r="AO77" s="2"/>
      <c r="AP77" s="2"/>
      <c r="AQ77" s="2"/>
      <c r="AR77" s="2">
        <v>10802.303925821825</v>
      </c>
      <c r="AS77" s="2">
        <v>644180.38692538184</v>
      </c>
      <c r="AT77" s="2">
        <v>1073759.6590447125</v>
      </c>
      <c r="AU77" s="2">
        <v>5111.9207092235338</v>
      </c>
      <c r="AV77" s="2">
        <v>15971.493368566125</v>
      </c>
      <c r="AW77" s="2">
        <v>106379.31558583444</v>
      </c>
      <c r="AX77" s="2">
        <v>866.09093478274406</v>
      </c>
      <c r="AY77" s="2">
        <v>0</v>
      </c>
      <c r="AZ77" s="2">
        <v>103987.84262171514</v>
      </c>
    </row>
    <row r="78" spans="1:52" x14ac:dyDescent="0.2">
      <c r="A78" s="1">
        <v>20872</v>
      </c>
      <c r="B78" s="2" t="s">
        <v>51</v>
      </c>
      <c r="C78" s="2"/>
      <c r="D78" s="2">
        <v>10465.573277733853</v>
      </c>
      <c r="E78" s="2">
        <v>0</v>
      </c>
      <c r="F78" s="2">
        <v>6379.3596947266242</v>
      </c>
      <c r="G78" s="2">
        <v>0</v>
      </c>
      <c r="H78" s="2">
        <v>0</v>
      </c>
      <c r="I78" s="2">
        <v>0</v>
      </c>
      <c r="J78" s="2">
        <v>0</v>
      </c>
      <c r="K78" s="2">
        <v>289587.48869991006</v>
      </c>
      <c r="L78" s="2">
        <v>70187.917024326394</v>
      </c>
      <c r="M78" s="2">
        <v>0</v>
      </c>
      <c r="N78" s="2">
        <v>585811.82396807079</v>
      </c>
      <c r="O78" s="2">
        <v>0</v>
      </c>
      <c r="P78" s="2">
        <v>0</v>
      </c>
      <c r="Q78" s="2">
        <v>0</v>
      </c>
      <c r="R78">
        <v>13980.233899999999</v>
      </c>
      <c r="S78" s="2">
        <v>0</v>
      </c>
      <c r="T78" s="2">
        <v>0</v>
      </c>
      <c r="U78" s="2">
        <v>0</v>
      </c>
      <c r="V78" s="2">
        <v>6382.7286235997362</v>
      </c>
      <c r="W78" s="2">
        <v>0</v>
      </c>
      <c r="X78" s="2">
        <v>86570.108554154474</v>
      </c>
      <c r="Y78" s="2">
        <v>1184.9727426778832</v>
      </c>
      <c r="Z78" s="2">
        <v>0</v>
      </c>
      <c r="AA78" s="2">
        <v>0</v>
      </c>
      <c r="AB78" s="2"/>
      <c r="AC78" s="2"/>
      <c r="AD78" s="2"/>
      <c r="AE78" s="2"/>
      <c r="AF78" s="2"/>
      <c r="AG78" s="2"/>
      <c r="AH78" s="2"/>
      <c r="AI78" s="2">
        <v>0</v>
      </c>
      <c r="AJ78" s="2"/>
      <c r="AK78" s="2"/>
      <c r="AL78" s="2">
        <v>0</v>
      </c>
      <c r="AM78" s="2"/>
      <c r="AN78" s="2">
        <v>0</v>
      </c>
      <c r="AO78" s="2"/>
      <c r="AP78" s="2"/>
      <c r="AQ78" s="2"/>
      <c r="AR78" s="2">
        <v>12014.626863422978</v>
      </c>
      <c r="AS78" s="2">
        <v>994720.19423618692</v>
      </c>
      <c r="AT78" s="2">
        <v>648751.43711544096</v>
      </c>
      <c r="AU78" s="2">
        <v>565.33927409055389</v>
      </c>
      <c r="AV78" s="2">
        <v>15626.701130705067</v>
      </c>
      <c r="AW78" s="2">
        <v>74023.181497087615</v>
      </c>
      <c r="AX78" s="2">
        <v>0</v>
      </c>
      <c r="AY78" s="2">
        <v>0</v>
      </c>
      <c r="AZ78" s="2">
        <v>74292.380048527542</v>
      </c>
    </row>
    <row r="79" spans="1:52" x14ac:dyDescent="0.2">
      <c r="A79" s="1">
        <v>20873</v>
      </c>
      <c r="B79" s="2" t="s">
        <v>51</v>
      </c>
      <c r="C79" s="2"/>
      <c r="D79" s="2">
        <v>0</v>
      </c>
      <c r="E79" s="2">
        <v>0</v>
      </c>
      <c r="F79" s="2">
        <v>0</v>
      </c>
      <c r="G79" s="2">
        <v>0</v>
      </c>
      <c r="H79" s="2">
        <v>0</v>
      </c>
      <c r="I79" s="2">
        <v>0</v>
      </c>
      <c r="J79" s="2">
        <v>0</v>
      </c>
      <c r="K79" s="2">
        <v>231260.36224168848</v>
      </c>
      <c r="L79" s="2">
        <v>315743.96623437112</v>
      </c>
      <c r="M79" s="2">
        <v>0</v>
      </c>
      <c r="N79" s="2">
        <v>41999.818208893543</v>
      </c>
      <c r="O79" s="2">
        <v>0</v>
      </c>
      <c r="P79" s="2">
        <v>0</v>
      </c>
      <c r="Q79" s="2">
        <v>34931</v>
      </c>
      <c r="R79">
        <v>31861.327550000002</v>
      </c>
      <c r="S79" s="2">
        <v>0</v>
      </c>
      <c r="T79" s="2">
        <v>0</v>
      </c>
      <c r="U79" s="2">
        <v>0</v>
      </c>
      <c r="V79" s="2">
        <v>0</v>
      </c>
      <c r="W79" s="2">
        <v>0</v>
      </c>
      <c r="X79" s="2">
        <v>120834.82998301668</v>
      </c>
      <c r="Y79" s="2">
        <v>459.66740282486592</v>
      </c>
      <c r="Z79" s="2">
        <v>0</v>
      </c>
      <c r="AA79" s="2">
        <v>0</v>
      </c>
      <c r="AB79" s="2"/>
      <c r="AC79" s="2"/>
      <c r="AD79" s="2"/>
      <c r="AE79" s="2"/>
      <c r="AF79" s="2"/>
      <c r="AG79" s="2"/>
      <c r="AH79" s="2"/>
      <c r="AI79" s="2">
        <v>0</v>
      </c>
      <c r="AJ79" s="2"/>
      <c r="AK79" s="2"/>
      <c r="AL79" s="2">
        <v>0</v>
      </c>
      <c r="AM79" s="2"/>
      <c r="AN79" s="2">
        <v>0</v>
      </c>
      <c r="AO79" s="2"/>
      <c r="AP79" s="2"/>
      <c r="AQ79" s="2"/>
      <c r="AR79" s="2">
        <v>2935.3044863315122</v>
      </c>
      <c r="AS79" s="2">
        <v>497041.84253245237</v>
      </c>
      <c r="AT79" s="2">
        <v>205707.87564896423</v>
      </c>
      <c r="AU79" s="2">
        <v>0</v>
      </c>
      <c r="AV79" s="2">
        <v>8422.8325311732551</v>
      </c>
      <c r="AW79" s="2">
        <v>64154.829755595281</v>
      </c>
      <c r="AX79" s="2">
        <v>0</v>
      </c>
      <c r="AY79" s="2">
        <v>0</v>
      </c>
      <c r="AZ79" s="2">
        <v>60933.808917020106</v>
      </c>
    </row>
    <row r="80" spans="1:52" x14ac:dyDescent="0.2">
      <c r="A80" s="1">
        <v>20874</v>
      </c>
      <c r="B80" s="2" t="s">
        <v>51</v>
      </c>
      <c r="C80" s="2"/>
      <c r="D80" s="2">
        <v>0</v>
      </c>
      <c r="E80" s="2">
        <v>0</v>
      </c>
      <c r="F80" s="2">
        <v>0</v>
      </c>
      <c r="G80" s="2">
        <v>0</v>
      </c>
      <c r="H80" s="2">
        <v>0</v>
      </c>
      <c r="I80" s="2">
        <v>0</v>
      </c>
      <c r="J80" s="2">
        <v>0</v>
      </c>
      <c r="K80" s="2">
        <v>2146087.5268166866</v>
      </c>
      <c r="L80" s="2">
        <v>524118.15171918133</v>
      </c>
      <c r="M80" s="2">
        <v>0</v>
      </c>
      <c r="N80" s="2">
        <v>196146.76153406352</v>
      </c>
      <c r="O80" s="2">
        <v>0</v>
      </c>
      <c r="P80" s="2">
        <v>0</v>
      </c>
      <c r="Q80" s="2">
        <v>0</v>
      </c>
      <c r="R80">
        <v>0</v>
      </c>
      <c r="S80" s="2">
        <v>0</v>
      </c>
      <c r="T80" s="2">
        <v>0</v>
      </c>
      <c r="U80" s="2">
        <v>0</v>
      </c>
      <c r="V80" s="2">
        <v>0</v>
      </c>
      <c r="W80" s="2">
        <v>0</v>
      </c>
      <c r="X80" s="2">
        <v>162298.30648990753</v>
      </c>
      <c r="Y80" s="2">
        <v>2385.7811453097811</v>
      </c>
      <c r="Z80" s="2">
        <v>0</v>
      </c>
      <c r="AA80" s="2">
        <v>0</v>
      </c>
      <c r="AB80" s="2"/>
      <c r="AC80" s="2"/>
      <c r="AD80" s="2"/>
      <c r="AE80" s="2"/>
      <c r="AF80" s="2"/>
      <c r="AG80" s="2"/>
      <c r="AH80" s="2"/>
      <c r="AI80" s="2">
        <v>0</v>
      </c>
      <c r="AJ80" s="2"/>
      <c r="AK80" s="2"/>
      <c r="AL80" s="2">
        <v>0</v>
      </c>
      <c r="AM80" s="2"/>
      <c r="AN80" s="2">
        <v>0</v>
      </c>
      <c r="AO80" s="2"/>
      <c r="AP80" s="2"/>
      <c r="AQ80" s="2"/>
      <c r="AR80" s="2">
        <v>0</v>
      </c>
      <c r="AS80" s="2">
        <v>233178.49118011823</v>
      </c>
      <c r="AT80" s="2">
        <v>0</v>
      </c>
      <c r="AU80" s="2">
        <v>0</v>
      </c>
      <c r="AV80" s="2">
        <v>8534.0621703376401</v>
      </c>
      <c r="AW80" s="2">
        <v>55844.99363878966</v>
      </c>
      <c r="AX80" s="2">
        <v>0</v>
      </c>
      <c r="AY80" s="2">
        <v>0</v>
      </c>
      <c r="AZ80" s="2">
        <v>54301.078910728422</v>
      </c>
    </row>
    <row r="81" spans="1:52" x14ac:dyDescent="0.2">
      <c r="A81" s="1">
        <v>20875</v>
      </c>
      <c r="B81" s="2" t="s">
        <v>51</v>
      </c>
      <c r="C81" s="2"/>
      <c r="D81" s="2">
        <v>0</v>
      </c>
      <c r="E81" s="2">
        <v>0</v>
      </c>
      <c r="F81" s="2">
        <v>0</v>
      </c>
      <c r="G81" s="2">
        <v>0</v>
      </c>
      <c r="H81" s="2">
        <v>0</v>
      </c>
      <c r="I81" s="2">
        <v>0</v>
      </c>
      <c r="J81" s="2">
        <v>0</v>
      </c>
      <c r="K81" s="2">
        <v>3422681.6776868501</v>
      </c>
      <c r="L81" s="2">
        <v>1332305.6092356325</v>
      </c>
      <c r="M81" s="2">
        <v>0</v>
      </c>
      <c r="N81" s="2">
        <v>302879.7117357197</v>
      </c>
      <c r="O81" s="2">
        <v>0</v>
      </c>
      <c r="P81" s="2">
        <v>0</v>
      </c>
      <c r="Q81" s="2">
        <v>0</v>
      </c>
      <c r="R81">
        <v>0</v>
      </c>
      <c r="S81" s="2">
        <v>0</v>
      </c>
      <c r="T81" s="2">
        <v>0</v>
      </c>
      <c r="U81" s="2">
        <v>0</v>
      </c>
      <c r="V81" s="2">
        <v>0</v>
      </c>
      <c r="W81" s="2">
        <v>0</v>
      </c>
      <c r="X81" s="2">
        <v>0</v>
      </c>
      <c r="Y81" s="2">
        <v>5226.1575610721884</v>
      </c>
      <c r="Z81" s="2">
        <v>0</v>
      </c>
      <c r="AA81" s="2">
        <v>0</v>
      </c>
      <c r="AB81" s="2"/>
      <c r="AC81" s="2"/>
      <c r="AD81" s="2"/>
      <c r="AE81" s="2"/>
      <c r="AF81" s="2"/>
      <c r="AG81" s="2"/>
      <c r="AH81" s="2"/>
      <c r="AI81" s="2">
        <v>0</v>
      </c>
      <c r="AJ81" s="2"/>
      <c r="AK81" s="2"/>
      <c r="AL81" s="2">
        <v>0</v>
      </c>
      <c r="AM81" s="2"/>
      <c r="AN81" s="2">
        <v>0</v>
      </c>
      <c r="AO81" s="2"/>
      <c r="AP81" s="2"/>
      <c r="AQ81" s="2"/>
      <c r="AR81" s="2">
        <v>0</v>
      </c>
      <c r="AS81" s="2">
        <v>0</v>
      </c>
      <c r="AT81" s="2">
        <v>0</v>
      </c>
      <c r="AU81" s="2">
        <v>0</v>
      </c>
      <c r="AV81" s="2">
        <v>0</v>
      </c>
      <c r="AW81" s="2">
        <v>0</v>
      </c>
      <c r="AX81" s="2">
        <v>0</v>
      </c>
      <c r="AY81" s="2">
        <v>0</v>
      </c>
      <c r="AZ81" s="2">
        <v>0</v>
      </c>
    </row>
    <row r="82" spans="1:52" x14ac:dyDescent="0.2">
      <c r="A82" s="1">
        <v>20876</v>
      </c>
      <c r="B82" s="2" t="s">
        <v>51</v>
      </c>
      <c r="C82" s="2"/>
      <c r="D82" s="2">
        <v>0</v>
      </c>
      <c r="E82" s="2">
        <v>0</v>
      </c>
      <c r="F82" s="2">
        <v>0</v>
      </c>
      <c r="G82" s="2">
        <v>0</v>
      </c>
      <c r="H82" s="2">
        <v>0</v>
      </c>
      <c r="I82" s="2">
        <v>0</v>
      </c>
      <c r="J82" s="2">
        <v>0</v>
      </c>
      <c r="K82" s="2">
        <v>4041089.1330706063</v>
      </c>
      <c r="L82" s="2">
        <v>623445.09664749703</v>
      </c>
      <c r="M82" s="2">
        <v>0</v>
      </c>
      <c r="N82" s="2">
        <v>100761.93535876849</v>
      </c>
      <c r="O82" s="2">
        <v>0</v>
      </c>
      <c r="P82" s="2">
        <v>0</v>
      </c>
      <c r="Q82" s="2">
        <v>0</v>
      </c>
      <c r="R82">
        <v>1363.706148</v>
      </c>
      <c r="S82" s="2">
        <v>0</v>
      </c>
      <c r="T82" s="2">
        <v>0</v>
      </c>
      <c r="U82" s="2">
        <v>0</v>
      </c>
      <c r="V82" s="2">
        <v>0</v>
      </c>
      <c r="W82" s="2">
        <v>0</v>
      </c>
      <c r="X82" s="2">
        <v>125962.63941577115</v>
      </c>
      <c r="Y82" s="2">
        <v>3815.2552349883817</v>
      </c>
      <c r="Z82" s="2">
        <v>0</v>
      </c>
      <c r="AA82" s="2">
        <v>0</v>
      </c>
      <c r="AB82" s="2"/>
      <c r="AC82" s="2"/>
      <c r="AD82" s="2"/>
      <c r="AE82" s="2"/>
      <c r="AF82" s="2"/>
      <c r="AG82" s="2"/>
      <c r="AH82" s="2"/>
      <c r="AI82" s="2">
        <v>0</v>
      </c>
      <c r="AJ82" s="2"/>
      <c r="AK82" s="2"/>
      <c r="AL82" s="2">
        <v>0</v>
      </c>
      <c r="AM82" s="2"/>
      <c r="AN82" s="2">
        <v>0</v>
      </c>
      <c r="AO82" s="2"/>
      <c r="AP82" s="2"/>
      <c r="AQ82" s="2"/>
      <c r="AR82" s="2">
        <v>0</v>
      </c>
      <c r="AS82" s="2">
        <v>1258.1532999974859</v>
      </c>
      <c r="AT82" s="2">
        <v>0</v>
      </c>
      <c r="AU82" s="2">
        <v>0</v>
      </c>
      <c r="AV82" s="2">
        <v>0</v>
      </c>
      <c r="AW82" s="2">
        <v>114461.81260853919</v>
      </c>
      <c r="AX82" s="2">
        <v>0</v>
      </c>
      <c r="AY82" s="2">
        <v>87316.976215517745</v>
      </c>
      <c r="AZ82" s="2">
        <v>113096.09222003777</v>
      </c>
    </row>
    <row r="83" spans="1:52" x14ac:dyDescent="0.2">
      <c r="A83" s="1">
        <v>20877</v>
      </c>
      <c r="B83" s="2" t="s">
        <v>51</v>
      </c>
      <c r="C83" s="2"/>
      <c r="D83" s="2">
        <v>0</v>
      </c>
      <c r="E83" s="2">
        <v>0</v>
      </c>
      <c r="F83" s="2">
        <v>0</v>
      </c>
      <c r="G83" s="2">
        <v>0</v>
      </c>
      <c r="H83" s="2">
        <v>0</v>
      </c>
      <c r="I83" s="2">
        <v>0</v>
      </c>
      <c r="J83" s="2">
        <v>0</v>
      </c>
      <c r="K83" s="2">
        <v>3570647.0936201531</v>
      </c>
      <c r="L83" s="2">
        <v>1275654.1808046312</v>
      </c>
      <c r="M83" s="2">
        <v>0</v>
      </c>
      <c r="N83" s="2">
        <v>0</v>
      </c>
      <c r="O83" s="2">
        <v>0</v>
      </c>
      <c r="P83" s="2">
        <v>0</v>
      </c>
      <c r="Q83" s="2">
        <v>0</v>
      </c>
      <c r="R83">
        <v>330.935945</v>
      </c>
      <c r="S83" s="2">
        <v>0</v>
      </c>
      <c r="T83" s="2">
        <v>0</v>
      </c>
      <c r="U83" s="2">
        <v>0</v>
      </c>
      <c r="V83" s="2">
        <v>19896.711795798426</v>
      </c>
      <c r="W83" s="2">
        <v>0</v>
      </c>
      <c r="X83" s="2">
        <v>0</v>
      </c>
      <c r="Y83" s="2">
        <v>0</v>
      </c>
      <c r="Z83" s="2">
        <v>19896.711795798426</v>
      </c>
      <c r="AA83" s="2">
        <v>0</v>
      </c>
      <c r="AB83" s="2"/>
      <c r="AC83" s="2"/>
      <c r="AD83" s="2"/>
      <c r="AE83" s="2"/>
      <c r="AF83" s="2"/>
      <c r="AG83" s="2"/>
      <c r="AH83" s="2"/>
      <c r="AI83" s="2">
        <v>0</v>
      </c>
      <c r="AJ83" s="2"/>
      <c r="AK83" s="2"/>
      <c r="AL83" s="2">
        <v>0</v>
      </c>
      <c r="AM83" s="2"/>
      <c r="AN83" s="2">
        <v>0</v>
      </c>
      <c r="AO83" s="2"/>
      <c r="AP83" s="2"/>
      <c r="AQ83" s="2"/>
      <c r="AR83" s="2">
        <v>0</v>
      </c>
      <c r="AS83" s="2">
        <v>20858.702823236363</v>
      </c>
      <c r="AT83" s="2">
        <v>0</v>
      </c>
      <c r="AU83" s="2">
        <v>0</v>
      </c>
      <c r="AV83" s="2">
        <v>0</v>
      </c>
      <c r="AW83" s="2">
        <v>0</v>
      </c>
      <c r="AX83" s="2">
        <v>0</v>
      </c>
      <c r="AY83" s="2">
        <v>286.06282308948397</v>
      </c>
      <c r="AZ83" s="2">
        <v>302.16972636899197</v>
      </c>
    </row>
    <row r="84" spans="1:52" x14ac:dyDescent="0.2">
      <c r="A84" s="1">
        <v>20878</v>
      </c>
      <c r="B84" s="2" t="s">
        <v>51</v>
      </c>
      <c r="C84" s="2"/>
      <c r="D84" s="2">
        <v>0</v>
      </c>
      <c r="E84" s="2">
        <v>0</v>
      </c>
      <c r="F84" s="2">
        <v>0</v>
      </c>
      <c r="G84" s="2">
        <v>0</v>
      </c>
      <c r="H84" s="2">
        <v>0</v>
      </c>
      <c r="I84" s="2">
        <v>0</v>
      </c>
      <c r="J84" s="2">
        <v>0</v>
      </c>
      <c r="K84" s="2">
        <v>3661054.9546439461</v>
      </c>
      <c r="L84" s="2">
        <v>567335.213443354</v>
      </c>
      <c r="M84" s="2">
        <v>0</v>
      </c>
      <c r="N84" s="2">
        <v>24876.904590556074</v>
      </c>
      <c r="O84" s="2">
        <v>0</v>
      </c>
      <c r="P84" s="2">
        <v>0</v>
      </c>
      <c r="Q84" s="2">
        <v>0</v>
      </c>
      <c r="R84">
        <v>1802.6867999999999</v>
      </c>
      <c r="S84" s="2">
        <v>5079.6009541296962</v>
      </c>
      <c r="T84" s="2">
        <v>0</v>
      </c>
      <c r="U84" s="2">
        <v>0</v>
      </c>
      <c r="V84" s="2">
        <v>0</v>
      </c>
      <c r="W84" s="2">
        <v>0</v>
      </c>
      <c r="X84" s="2">
        <v>468078.64176572557</v>
      </c>
      <c r="Y84" s="2">
        <v>1537.1262401696445</v>
      </c>
      <c r="Z84" s="2">
        <v>0</v>
      </c>
      <c r="AA84" s="2">
        <v>0</v>
      </c>
      <c r="AB84" s="2"/>
      <c r="AC84" s="2"/>
      <c r="AD84" s="2"/>
      <c r="AE84" s="2"/>
      <c r="AF84" s="2"/>
      <c r="AG84" s="2"/>
      <c r="AH84" s="2"/>
      <c r="AI84" s="2">
        <v>0</v>
      </c>
      <c r="AJ84" s="2"/>
      <c r="AK84" s="2"/>
      <c r="AL84" s="2">
        <v>0</v>
      </c>
      <c r="AM84" s="2"/>
      <c r="AN84" s="2">
        <v>0</v>
      </c>
      <c r="AO84" s="2"/>
      <c r="AP84" s="2"/>
      <c r="AQ84" s="2"/>
      <c r="AR84" s="2">
        <v>0</v>
      </c>
      <c r="AS84" s="2">
        <v>7279.0029499977163</v>
      </c>
      <c r="AT84" s="2">
        <v>0</v>
      </c>
      <c r="AU84" s="2">
        <v>0</v>
      </c>
      <c r="AV84" s="2">
        <v>0</v>
      </c>
      <c r="AW84" s="2">
        <v>276576.66665525688</v>
      </c>
      <c r="AX84" s="2">
        <v>46069.96977179862</v>
      </c>
      <c r="AY84" s="2">
        <v>231721.23959459731</v>
      </c>
      <c r="AZ84" s="2">
        <v>256152.58092549726</v>
      </c>
    </row>
    <row r="85" spans="1:52" x14ac:dyDescent="0.2">
      <c r="A85" s="1">
        <v>21116</v>
      </c>
      <c r="B85" s="2" t="s">
        <v>51</v>
      </c>
      <c r="C85" s="2"/>
      <c r="D85" s="2">
        <v>0</v>
      </c>
      <c r="E85" s="2">
        <v>0</v>
      </c>
      <c r="F85" s="2">
        <v>0</v>
      </c>
      <c r="G85" s="2">
        <v>0</v>
      </c>
      <c r="H85" s="2">
        <v>0</v>
      </c>
      <c r="I85" s="2">
        <v>0</v>
      </c>
      <c r="J85" s="2">
        <v>0</v>
      </c>
      <c r="K85" s="2">
        <v>3633818.307256395</v>
      </c>
      <c r="L85" s="2">
        <v>799265.43280387414</v>
      </c>
      <c r="M85" s="2">
        <v>3219.8037126843842</v>
      </c>
      <c r="N85" s="2">
        <v>135437.15570168724</v>
      </c>
      <c r="O85" s="2">
        <v>0</v>
      </c>
      <c r="P85" s="2">
        <v>0</v>
      </c>
      <c r="Q85" s="2">
        <v>0</v>
      </c>
      <c r="R85">
        <v>0</v>
      </c>
      <c r="S85" s="2">
        <v>0</v>
      </c>
      <c r="T85" s="2">
        <v>0</v>
      </c>
      <c r="U85" s="2">
        <v>0</v>
      </c>
      <c r="V85" s="2">
        <v>0</v>
      </c>
      <c r="W85" s="2">
        <v>0</v>
      </c>
      <c r="X85" s="2">
        <v>159998.27224593755</v>
      </c>
      <c r="Y85" s="2">
        <v>2543.5554058482071</v>
      </c>
      <c r="Z85" s="2">
        <v>0</v>
      </c>
      <c r="AA85" s="2">
        <v>0</v>
      </c>
      <c r="AB85" s="2"/>
      <c r="AC85" s="2"/>
      <c r="AD85" s="2"/>
      <c r="AE85" s="2"/>
      <c r="AF85" s="2"/>
      <c r="AG85" s="2"/>
      <c r="AH85" s="2"/>
      <c r="AI85" s="2">
        <v>0</v>
      </c>
      <c r="AJ85" s="2"/>
      <c r="AK85" s="2"/>
      <c r="AL85" s="2">
        <v>0</v>
      </c>
      <c r="AM85" s="2"/>
      <c r="AN85" s="2">
        <v>0</v>
      </c>
      <c r="AO85" s="2"/>
      <c r="AP85" s="2"/>
      <c r="AQ85" s="2"/>
      <c r="AR85" s="2">
        <v>393.17580370546699</v>
      </c>
      <c r="AS85" s="2">
        <v>1451.6056578196333</v>
      </c>
      <c r="AT85" s="2">
        <v>0</v>
      </c>
      <c r="AU85" s="2">
        <v>0</v>
      </c>
      <c r="AV85" s="2">
        <v>6797.9368123283284</v>
      </c>
      <c r="AW85" s="2">
        <v>159998.27224593758</v>
      </c>
      <c r="AX85" s="2">
        <v>0</v>
      </c>
      <c r="AY85" s="2">
        <v>0</v>
      </c>
      <c r="AZ85" s="2">
        <v>158727.07212236122</v>
      </c>
    </row>
    <row r="86" spans="1:52" x14ac:dyDescent="0.2">
      <c r="A86" s="1">
        <v>21117</v>
      </c>
      <c r="B86" s="2" t="s">
        <v>51</v>
      </c>
      <c r="C86" s="2"/>
      <c r="D86" s="2">
        <v>0</v>
      </c>
      <c r="E86" s="2">
        <v>0</v>
      </c>
      <c r="F86" s="2">
        <v>0</v>
      </c>
      <c r="G86" s="2">
        <v>0</v>
      </c>
      <c r="H86" s="2">
        <v>0</v>
      </c>
      <c r="I86" s="2">
        <v>0</v>
      </c>
      <c r="J86" s="2">
        <v>0</v>
      </c>
      <c r="K86" s="2">
        <v>742378.58318809082</v>
      </c>
      <c r="L86" s="2">
        <v>450873.05281441944</v>
      </c>
      <c r="M86" s="2">
        <v>216.15424999991944</v>
      </c>
      <c r="N86" s="2">
        <v>56267.771731437999</v>
      </c>
      <c r="O86" s="2">
        <v>0</v>
      </c>
      <c r="P86" s="2">
        <v>0</v>
      </c>
      <c r="Q86" s="2">
        <v>33065.5</v>
      </c>
      <c r="R86">
        <v>0</v>
      </c>
      <c r="S86" s="2">
        <v>0</v>
      </c>
      <c r="T86" s="2">
        <v>0</v>
      </c>
      <c r="U86" s="2">
        <v>0</v>
      </c>
      <c r="V86" s="2">
        <v>0</v>
      </c>
      <c r="W86" s="2">
        <v>0</v>
      </c>
      <c r="X86" s="2">
        <v>247050.73901535012</v>
      </c>
      <c r="Y86" s="2">
        <v>2435.0051988345276</v>
      </c>
      <c r="Z86" s="2">
        <v>0</v>
      </c>
      <c r="AA86" s="2">
        <v>0</v>
      </c>
      <c r="AB86" s="2"/>
      <c r="AC86" s="2"/>
      <c r="AD86" s="2"/>
      <c r="AE86" s="2"/>
      <c r="AF86" s="2"/>
      <c r="AG86" s="2"/>
      <c r="AH86" s="2"/>
      <c r="AI86" s="2">
        <v>0</v>
      </c>
      <c r="AJ86" s="2"/>
      <c r="AK86" s="2"/>
      <c r="AL86" s="2">
        <v>0</v>
      </c>
      <c r="AM86" s="2"/>
      <c r="AN86" s="2">
        <v>0</v>
      </c>
      <c r="AO86" s="2"/>
      <c r="AP86" s="2"/>
      <c r="AQ86" s="2"/>
      <c r="AR86" s="2">
        <v>38195.421104114634</v>
      </c>
      <c r="AS86" s="2">
        <v>237123.29175035714</v>
      </c>
      <c r="AT86" s="2">
        <v>0</v>
      </c>
      <c r="AU86" s="2">
        <v>0</v>
      </c>
      <c r="AV86" s="2">
        <v>172022.36961310238</v>
      </c>
      <c r="AW86" s="2">
        <v>211841.02705232054</v>
      </c>
      <c r="AX86" s="2">
        <v>0</v>
      </c>
      <c r="AY86" s="2">
        <v>0</v>
      </c>
      <c r="AZ86" s="2">
        <v>149952.50306416125</v>
      </c>
    </row>
    <row r="87" spans="1:52" x14ac:dyDescent="0.2">
      <c r="A87" s="1">
        <v>21118</v>
      </c>
      <c r="B87" s="2" t="s">
        <v>51</v>
      </c>
      <c r="C87" s="2"/>
      <c r="D87" s="2">
        <v>0</v>
      </c>
      <c r="E87" s="2">
        <v>0</v>
      </c>
      <c r="F87" s="2">
        <v>0</v>
      </c>
      <c r="G87" s="2">
        <v>0</v>
      </c>
      <c r="H87" s="2">
        <v>0</v>
      </c>
      <c r="I87" s="2">
        <v>0</v>
      </c>
      <c r="J87" s="2">
        <v>0</v>
      </c>
      <c r="K87" s="2">
        <v>17781.477916351134</v>
      </c>
      <c r="L87" s="2">
        <v>298411.97956591373</v>
      </c>
      <c r="M87" s="2">
        <v>0</v>
      </c>
      <c r="N87" s="2">
        <v>25994.19794618661</v>
      </c>
      <c r="O87" s="2">
        <v>0</v>
      </c>
      <c r="P87" s="2">
        <v>0</v>
      </c>
      <c r="Q87" s="2">
        <v>1403</v>
      </c>
      <c r="R87">
        <v>5772.49215</v>
      </c>
      <c r="S87" s="2">
        <v>0</v>
      </c>
      <c r="T87" s="2">
        <v>0</v>
      </c>
      <c r="U87" s="2">
        <v>0</v>
      </c>
      <c r="V87" s="2">
        <v>0</v>
      </c>
      <c r="W87" s="2">
        <v>0</v>
      </c>
      <c r="X87" s="2">
        <v>177860.80248995064</v>
      </c>
      <c r="Y87" s="2">
        <v>1757.6558919739082</v>
      </c>
      <c r="Z87" s="2">
        <v>0</v>
      </c>
      <c r="AA87" s="2">
        <v>0</v>
      </c>
      <c r="AB87" s="2"/>
      <c r="AC87" s="2"/>
      <c r="AD87" s="2"/>
      <c r="AE87" s="2"/>
      <c r="AF87" s="2"/>
      <c r="AG87" s="2"/>
      <c r="AH87" s="2"/>
      <c r="AI87" s="2">
        <v>0</v>
      </c>
      <c r="AJ87" s="2"/>
      <c r="AK87" s="2"/>
      <c r="AL87" s="2">
        <v>0</v>
      </c>
      <c r="AM87" s="2"/>
      <c r="AN87" s="2">
        <v>0</v>
      </c>
      <c r="AO87" s="2"/>
      <c r="AP87" s="2"/>
      <c r="AQ87" s="2"/>
      <c r="AR87" s="2">
        <v>11888.460010584648</v>
      </c>
      <c r="AS87" s="2">
        <v>531089.05499577953</v>
      </c>
      <c r="AT87" s="2">
        <v>0</v>
      </c>
      <c r="AU87" s="2">
        <v>0</v>
      </c>
      <c r="AV87" s="2">
        <v>177860.80249041429</v>
      </c>
      <c r="AW87" s="2">
        <v>177860.80248995067</v>
      </c>
      <c r="AX87" s="2">
        <v>0</v>
      </c>
      <c r="AY87" s="2">
        <v>0</v>
      </c>
      <c r="AZ87" s="2">
        <v>168922.82587871165</v>
      </c>
    </row>
    <row r="88" spans="1:52" x14ac:dyDescent="0.2">
      <c r="A88" s="1">
        <v>21119</v>
      </c>
      <c r="B88" s="2" t="s">
        <v>51</v>
      </c>
      <c r="C88" s="2"/>
      <c r="D88" s="2">
        <v>57348.613293391769</v>
      </c>
      <c r="E88" s="2">
        <v>0</v>
      </c>
      <c r="F88" s="2">
        <v>48665.271861391811</v>
      </c>
      <c r="G88" s="2">
        <v>0</v>
      </c>
      <c r="H88" s="2">
        <v>0</v>
      </c>
      <c r="I88" s="2">
        <v>0</v>
      </c>
      <c r="J88" s="2">
        <v>0</v>
      </c>
      <c r="K88" s="2">
        <v>5912.243230700773</v>
      </c>
      <c r="L88" s="2">
        <v>18335.08551466525</v>
      </c>
      <c r="M88" s="2">
        <v>0</v>
      </c>
      <c r="N88" s="2">
        <v>413450.02801014588</v>
      </c>
      <c r="O88" s="2">
        <v>0</v>
      </c>
      <c r="P88" s="2">
        <v>0</v>
      </c>
      <c r="Q88" s="2">
        <v>0</v>
      </c>
      <c r="R88">
        <v>2748.4335500000002</v>
      </c>
      <c r="S88" s="2">
        <v>0</v>
      </c>
      <c r="T88" s="2">
        <v>0</v>
      </c>
      <c r="U88" s="2">
        <v>0</v>
      </c>
      <c r="V88" s="2">
        <v>52247.807366461537</v>
      </c>
      <c r="W88" s="2">
        <v>0</v>
      </c>
      <c r="X88" s="2">
        <v>77708.023304427508</v>
      </c>
      <c r="Y88" s="2">
        <v>192.68774981560992</v>
      </c>
      <c r="Z88" s="2">
        <v>0</v>
      </c>
      <c r="AA88" s="2">
        <v>0</v>
      </c>
      <c r="AB88" s="2"/>
      <c r="AC88" s="2"/>
      <c r="AD88" s="2"/>
      <c r="AE88" s="2"/>
      <c r="AF88" s="2"/>
      <c r="AG88" s="2"/>
      <c r="AH88" s="2"/>
      <c r="AI88" s="2">
        <v>0</v>
      </c>
      <c r="AJ88" s="2"/>
      <c r="AK88" s="2"/>
      <c r="AL88" s="2">
        <v>0</v>
      </c>
      <c r="AM88" s="2"/>
      <c r="AN88" s="2">
        <v>0</v>
      </c>
      <c r="AO88" s="2"/>
      <c r="AP88" s="2"/>
      <c r="AQ88" s="2"/>
      <c r="AR88" s="2">
        <v>2640.4401999981696</v>
      </c>
      <c r="AS88" s="2">
        <v>278164.1683420401</v>
      </c>
      <c r="AT88" s="2">
        <v>190475.29779451885</v>
      </c>
      <c r="AU88" s="2">
        <v>0</v>
      </c>
      <c r="AV88" s="2">
        <v>37165.667999148762</v>
      </c>
      <c r="AW88" s="2">
        <v>77708.023304427523</v>
      </c>
      <c r="AX88" s="2">
        <v>0</v>
      </c>
      <c r="AY88" s="2">
        <v>0</v>
      </c>
      <c r="AZ88" s="2">
        <v>77281.367636599636</v>
      </c>
    </row>
    <row r="89" spans="1:52" x14ac:dyDescent="0.2">
      <c r="A89" s="1">
        <v>21120</v>
      </c>
      <c r="B89" s="2" t="s">
        <v>51</v>
      </c>
      <c r="C89" s="2"/>
      <c r="D89" s="2">
        <v>47678.266907049634</v>
      </c>
      <c r="E89" s="2">
        <v>0</v>
      </c>
      <c r="F89" s="2">
        <v>18084.950748727417</v>
      </c>
      <c r="G89" s="2">
        <v>0</v>
      </c>
      <c r="H89" s="2">
        <v>0</v>
      </c>
      <c r="I89" s="2">
        <v>0</v>
      </c>
      <c r="J89" s="2">
        <v>0</v>
      </c>
      <c r="K89" s="2">
        <v>872053.94571114948</v>
      </c>
      <c r="L89" s="2">
        <v>0</v>
      </c>
      <c r="M89" s="2">
        <v>0</v>
      </c>
      <c r="N89" s="2">
        <v>700206.13978893275</v>
      </c>
      <c r="O89" s="2">
        <v>0</v>
      </c>
      <c r="P89" s="2">
        <v>258426.15685201652</v>
      </c>
      <c r="Q89" s="2">
        <v>95775</v>
      </c>
      <c r="R89">
        <v>10119.297500000001</v>
      </c>
      <c r="S89" s="2">
        <v>16700.979491834431</v>
      </c>
      <c r="T89" s="2">
        <v>0</v>
      </c>
      <c r="U89" s="2">
        <v>0</v>
      </c>
      <c r="V89" s="2">
        <v>18831.215369360139</v>
      </c>
      <c r="W89" s="2">
        <v>0</v>
      </c>
      <c r="X89" s="2">
        <v>15210.605636668493</v>
      </c>
      <c r="Y89" s="2">
        <v>0</v>
      </c>
      <c r="Z89" s="2">
        <v>0</v>
      </c>
      <c r="AA89" s="2">
        <v>0</v>
      </c>
      <c r="AB89" s="2"/>
      <c r="AC89" s="2"/>
      <c r="AD89" s="2"/>
      <c r="AE89" s="2"/>
      <c r="AF89" s="2"/>
      <c r="AG89" s="2"/>
      <c r="AH89" s="2"/>
      <c r="AI89" s="2">
        <v>0</v>
      </c>
      <c r="AJ89" s="2"/>
      <c r="AK89" s="2"/>
      <c r="AL89" s="2">
        <v>0</v>
      </c>
      <c r="AM89" s="2"/>
      <c r="AN89" s="2">
        <v>0</v>
      </c>
      <c r="AO89" s="2"/>
      <c r="AP89" s="2"/>
      <c r="AQ89" s="2"/>
      <c r="AR89" s="2">
        <v>1017.4389033082535</v>
      </c>
      <c r="AS89" s="2">
        <v>117632.73217102741</v>
      </c>
      <c r="AT89" s="2">
        <v>826264.39418091241</v>
      </c>
      <c r="AU89" s="2">
        <v>1497.08502756197</v>
      </c>
      <c r="AV89" s="2">
        <v>0</v>
      </c>
      <c r="AW89" s="2">
        <v>15210.605636668493</v>
      </c>
      <c r="AX89" s="2">
        <v>0</v>
      </c>
      <c r="AY89" s="2">
        <v>0</v>
      </c>
      <c r="AZ89" s="2">
        <v>19809.85257359641</v>
      </c>
    </row>
    <row r="90" spans="1:52" x14ac:dyDescent="0.2">
      <c r="A90" s="1">
        <v>21121</v>
      </c>
      <c r="B90" s="2" t="s">
        <v>51</v>
      </c>
      <c r="C90" s="2"/>
      <c r="D90" s="2">
        <v>6749.37461275431</v>
      </c>
      <c r="E90" s="2">
        <v>0</v>
      </c>
      <c r="F90" s="2">
        <v>0</v>
      </c>
      <c r="G90" s="2">
        <v>49764.620581928117</v>
      </c>
      <c r="H90" s="2">
        <v>0</v>
      </c>
      <c r="I90" s="2">
        <v>0</v>
      </c>
      <c r="J90" s="2">
        <v>0</v>
      </c>
      <c r="K90" s="2">
        <v>2914707.1243765247</v>
      </c>
      <c r="L90" s="2">
        <v>127825.68384044156</v>
      </c>
      <c r="M90" s="2">
        <v>0</v>
      </c>
      <c r="N90" s="2">
        <v>400248.20702742663</v>
      </c>
      <c r="O90" s="2">
        <v>0</v>
      </c>
      <c r="P90" s="2">
        <v>458323.89732267737</v>
      </c>
      <c r="Q90" s="2">
        <v>10750.728068698147</v>
      </c>
      <c r="R90">
        <v>40000.291615000002</v>
      </c>
      <c r="S90" s="2">
        <v>0</v>
      </c>
      <c r="T90" s="2">
        <v>0</v>
      </c>
      <c r="U90" s="2">
        <v>0</v>
      </c>
      <c r="V90" s="2">
        <v>46848.367955296002</v>
      </c>
      <c r="W90" s="2">
        <v>0</v>
      </c>
      <c r="X90" s="2">
        <v>560645.86182705569</v>
      </c>
      <c r="Y90" s="2">
        <v>1787.4285409553866</v>
      </c>
      <c r="Z90" s="2">
        <v>0</v>
      </c>
      <c r="AA90" s="2">
        <v>0</v>
      </c>
      <c r="AB90" s="2"/>
      <c r="AC90" s="2"/>
      <c r="AD90" s="2"/>
      <c r="AE90" s="2"/>
      <c r="AF90" s="2"/>
      <c r="AG90" s="2"/>
      <c r="AH90" s="2"/>
      <c r="AI90" s="2">
        <v>0</v>
      </c>
      <c r="AJ90" s="2"/>
      <c r="AK90" s="2"/>
      <c r="AL90" s="2">
        <v>0</v>
      </c>
      <c r="AM90" s="2"/>
      <c r="AN90" s="2">
        <v>0</v>
      </c>
      <c r="AO90" s="2"/>
      <c r="AP90" s="2"/>
      <c r="AQ90" s="2"/>
      <c r="AR90" s="2">
        <v>0</v>
      </c>
      <c r="AS90" s="2">
        <v>844300.35059775226</v>
      </c>
      <c r="AT90" s="2">
        <v>0</v>
      </c>
      <c r="AU90" s="2">
        <v>0</v>
      </c>
      <c r="AV90" s="2">
        <v>2131.5929132437795</v>
      </c>
      <c r="AW90" s="2">
        <v>162324.74895424064</v>
      </c>
      <c r="AX90" s="2">
        <v>0</v>
      </c>
      <c r="AY90" s="2">
        <v>0</v>
      </c>
      <c r="AZ90" s="2">
        <v>111211.65925107336</v>
      </c>
    </row>
    <row r="91" spans="1:52" x14ac:dyDescent="0.2">
      <c r="A91" s="1">
        <v>21122</v>
      </c>
      <c r="B91" s="2" t="s">
        <v>51</v>
      </c>
      <c r="C91" s="2"/>
      <c r="D91" s="2">
        <v>4516.3586676285731</v>
      </c>
      <c r="E91" s="2">
        <v>0</v>
      </c>
      <c r="F91" s="2">
        <v>1675.608422411236</v>
      </c>
      <c r="G91" s="2">
        <v>50277.722918911299</v>
      </c>
      <c r="H91" s="2">
        <v>0</v>
      </c>
      <c r="I91" s="2">
        <v>0</v>
      </c>
      <c r="J91" s="2">
        <v>0</v>
      </c>
      <c r="K91" s="2">
        <v>3800604.6027053348</v>
      </c>
      <c r="L91" s="2">
        <v>396696.4635821422</v>
      </c>
      <c r="M91" s="2">
        <v>0</v>
      </c>
      <c r="N91" s="2">
        <v>559392.63213659194</v>
      </c>
      <c r="O91" s="2">
        <v>0</v>
      </c>
      <c r="P91" s="2">
        <v>95593.430343179163</v>
      </c>
      <c r="Q91" s="2">
        <v>2887.5</v>
      </c>
      <c r="R91">
        <v>3574.6129500000002</v>
      </c>
      <c r="S91" s="2">
        <v>0</v>
      </c>
      <c r="T91" s="2">
        <v>0</v>
      </c>
      <c r="U91" s="2">
        <v>0</v>
      </c>
      <c r="V91" s="2">
        <v>50990.875973074399</v>
      </c>
      <c r="W91" s="2">
        <v>0</v>
      </c>
      <c r="X91" s="2">
        <v>80194.850772056554</v>
      </c>
      <c r="Y91" s="2">
        <v>4284.4314865476035</v>
      </c>
      <c r="Z91" s="2">
        <v>0</v>
      </c>
      <c r="AA91" s="2">
        <v>0</v>
      </c>
      <c r="AB91" s="2"/>
      <c r="AC91" s="2"/>
      <c r="AD91" s="2"/>
      <c r="AE91" s="2"/>
      <c r="AF91" s="2"/>
      <c r="AG91" s="2"/>
      <c r="AH91" s="2"/>
      <c r="AI91" s="2">
        <v>0</v>
      </c>
      <c r="AJ91" s="2"/>
      <c r="AK91" s="2"/>
      <c r="AL91" s="2">
        <v>0</v>
      </c>
      <c r="AM91" s="2"/>
      <c r="AN91" s="2">
        <v>0</v>
      </c>
      <c r="AO91" s="2"/>
      <c r="AP91" s="2"/>
      <c r="AQ91" s="2"/>
      <c r="AR91" s="2">
        <v>1260.1550543391145</v>
      </c>
      <c r="AS91" s="2">
        <v>80694.190404099325</v>
      </c>
      <c r="AT91" s="2">
        <v>0</v>
      </c>
      <c r="AU91" s="2">
        <v>0</v>
      </c>
      <c r="AV91" s="2">
        <v>4962.7272661224688</v>
      </c>
      <c r="AW91" s="2">
        <v>44915.333002749561</v>
      </c>
      <c r="AX91" s="2">
        <v>0</v>
      </c>
      <c r="AY91" s="2">
        <v>0</v>
      </c>
      <c r="AZ91" s="2">
        <v>45101.08949880665</v>
      </c>
    </row>
    <row r="92" spans="1:52" x14ac:dyDescent="0.2">
      <c r="A92" s="1">
        <v>21123</v>
      </c>
      <c r="B92" s="2" t="s">
        <v>51</v>
      </c>
      <c r="C92" s="2"/>
      <c r="D92" s="2">
        <v>0</v>
      </c>
      <c r="E92" s="2">
        <v>0</v>
      </c>
      <c r="F92" s="2">
        <v>0</v>
      </c>
      <c r="G92" s="2">
        <v>0</v>
      </c>
      <c r="H92" s="2">
        <v>0</v>
      </c>
      <c r="I92" s="2">
        <v>0</v>
      </c>
      <c r="J92" s="2">
        <v>0</v>
      </c>
      <c r="K92" s="2">
        <v>2149460.8217194485</v>
      </c>
      <c r="L92" s="2">
        <v>298237.8845796563</v>
      </c>
      <c r="M92" s="2">
        <v>0</v>
      </c>
      <c r="N92" s="2">
        <v>132920.52406693308</v>
      </c>
      <c r="O92" s="2">
        <v>0</v>
      </c>
      <c r="P92" s="2">
        <v>0</v>
      </c>
      <c r="Q92" s="2">
        <v>0</v>
      </c>
      <c r="R92">
        <v>6035.7010499999997</v>
      </c>
      <c r="S92" s="2">
        <v>0</v>
      </c>
      <c r="T92" s="2">
        <v>0</v>
      </c>
      <c r="U92" s="2">
        <v>0</v>
      </c>
      <c r="V92" s="2">
        <v>0</v>
      </c>
      <c r="W92" s="2">
        <v>0</v>
      </c>
      <c r="X92" s="2">
        <v>40866.809701758568</v>
      </c>
      <c r="Y92" s="2">
        <v>2262.2785684966948</v>
      </c>
      <c r="Z92" s="2">
        <v>0</v>
      </c>
      <c r="AA92" s="2">
        <v>0</v>
      </c>
      <c r="AB92" s="2"/>
      <c r="AC92" s="2"/>
      <c r="AD92" s="2"/>
      <c r="AE92" s="2"/>
      <c r="AF92" s="2"/>
      <c r="AG92" s="2"/>
      <c r="AH92" s="2"/>
      <c r="AI92" s="2">
        <v>0</v>
      </c>
      <c r="AJ92" s="2"/>
      <c r="AK92" s="2"/>
      <c r="AL92" s="2">
        <v>0</v>
      </c>
      <c r="AM92" s="2"/>
      <c r="AN92" s="2">
        <v>0</v>
      </c>
      <c r="AO92" s="2"/>
      <c r="AP92" s="2"/>
      <c r="AQ92" s="2"/>
      <c r="AR92" s="2">
        <v>490.25786137329357</v>
      </c>
      <c r="AS92" s="2">
        <v>207210.44274671582</v>
      </c>
      <c r="AT92" s="2">
        <v>33844.561524998928</v>
      </c>
      <c r="AU92" s="2">
        <v>0</v>
      </c>
      <c r="AV92" s="2">
        <v>128.51595750720523</v>
      </c>
      <c r="AW92" s="2">
        <v>10774.293904820082</v>
      </c>
      <c r="AX92" s="2">
        <v>0</v>
      </c>
      <c r="AY92" s="2">
        <v>0</v>
      </c>
      <c r="AZ92" s="2">
        <v>11018.01317178494</v>
      </c>
    </row>
    <row r="93" spans="1:52" x14ac:dyDescent="0.2">
      <c r="A93" s="1">
        <v>21124</v>
      </c>
      <c r="B93" s="2" t="s">
        <v>51</v>
      </c>
      <c r="C93" s="2"/>
      <c r="D93" s="2">
        <v>0</v>
      </c>
      <c r="E93" s="2">
        <v>0</v>
      </c>
      <c r="F93" s="2">
        <v>0</v>
      </c>
      <c r="G93" s="2">
        <v>0</v>
      </c>
      <c r="H93" s="2">
        <v>0</v>
      </c>
      <c r="I93" s="2">
        <v>0</v>
      </c>
      <c r="J93" s="2">
        <v>0</v>
      </c>
      <c r="K93" s="2">
        <v>1561720.2483851886</v>
      </c>
      <c r="L93" s="2">
        <v>753448.12483763543</v>
      </c>
      <c r="M93" s="2">
        <v>0</v>
      </c>
      <c r="N93" s="2">
        <v>105171.67030423621</v>
      </c>
      <c r="O93" s="2">
        <v>0</v>
      </c>
      <c r="P93" s="2">
        <v>0</v>
      </c>
      <c r="Q93" s="2">
        <v>4532</v>
      </c>
      <c r="R93">
        <v>8170.4377000000004</v>
      </c>
      <c r="S93" s="2">
        <v>0</v>
      </c>
      <c r="T93" s="2">
        <v>0</v>
      </c>
      <c r="U93" s="2">
        <v>0</v>
      </c>
      <c r="V93" s="2">
        <v>6284.5107059528291</v>
      </c>
      <c r="W93" s="2">
        <v>0</v>
      </c>
      <c r="X93" s="2">
        <v>438985.69314750266</v>
      </c>
      <c r="Y93" s="2">
        <v>0</v>
      </c>
      <c r="Z93" s="2">
        <v>6284.5107059528291</v>
      </c>
      <c r="AA93" s="2">
        <v>0</v>
      </c>
      <c r="AB93" s="2"/>
      <c r="AC93" s="2"/>
      <c r="AD93" s="2"/>
      <c r="AE93" s="2"/>
      <c r="AF93" s="2"/>
      <c r="AG93" s="2"/>
      <c r="AH93" s="2"/>
      <c r="AI93" s="2">
        <v>0</v>
      </c>
      <c r="AJ93" s="2"/>
      <c r="AK93" s="2"/>
      <c r="AL93" s="2">
        <v>0</v>
      </c>
      <c r="AM93" s="2"/>
      <c r="AN93" s="2">
        <v>0</v>
      </c>
      <c r="AO93" s="2"/>
      <c r="AP93" s="2"/>
      <c r="AQ93" s="2"/>
      <c r="AR93" s="2">
        <v>6909.7982317234701</v>
      </c>
      <c r="AS93" s="2">
        <v>581228.76240475907</v>
      </c>
      <c r="AT93" s="2">
        <v>0</v>
      </c>
      <c r="AU93" s="2">
        <v>0</v>
      </c>
      <c r="AV93" s="2">
        <v>72766.984148830888</v>
      </c>
      <c r="AW93" s="2">
        <v>114424.28904203343</v>
      </c>
      <c r="AX93" s="2">
        <v>0</v>
      </c>
      <c r="AY93" s="2">
        <v>0</v>
      </c>
      <c r="AZ93" s="2">
        <v>82291.228551318869</v>
      </c>
    </row>
    <row r="94" spans="1:52" x14ac:dyDescent="0.2">
      <c r="A94" s="1">
        <v>21125</v>
      </c>
      <c r="B94" s="2" t="s">
        <v>51</v>
      </c>
      <c r="C94" s="2"/>
      <c r="D94" s="2">
        <v>0</v>
      </c>
      <c r="E94" s="2">
        <v>0</v>
      </c>
      <c r="F94" s="2">
        <v>0</v>
      </c>
      <c r="G94" s="2">
        <v>0</v>
      </c>
      <c r="H94" s="2">
        <v>0</v>
      </c>
      <c r="I94" s="2">
        <v>0</v>
      </c>
      <c r="J94" s="2">
        <v>0</v>
      </c>
      <c r="K94" s="2">
        <v>779885.23452833155</v>
      </c>
      <c r="L94" s="2">
        <v>762238.69975601067</v>
      </c>
      <c r="M94" s="2">
        <v>0</v>
      </c>
      <c r="N94" s="2">
        <v>109931.17459413731</v>
      </c>
      <c r="O94" s="2">
        <v>0</v>
      </c>
      <c r="P94" s="2">
        <v>0</v>
      </c>
      <c r="Q94" s="2">
        <v>25273</v>
      </c>
      <c r="R94">
        <v>4181.8485499999997</v>
      </c>
      <c r="S94" s="2">
        <v>0</v>
      </c>
      <c r="T94" s="2">
        <v>0</v>
      </c>
      <c r="U94" s="2">
        <v>0</v>
      </c>
      <c r="V94" s="2">
        <v>0</v>
      </c>
      <c r="W94" s="2">
        <v>0</v>
      </c>
      <c r="X94" s="2">
        <v>213756.13316232391</v>
      </c>
      <c r="Y94" s="2">
        <v>3076.2511334025012</v>
      </c>
      <c r="Z94" s="2">
        <v>0</v>
      </c>
      <c r="AA94" s="2">
        <v>0</v>
      </c>
      <c r="AB94" s="2"/>
      <c r="AC94" s="2"/>
      <c r="AD94" s="2"/>
      <c r="AE94" s="2"/>
      <c r="AF94" s="2"/>
      <c r="AG94" s="2"/>
      <c r="AH94" s="2"/>
      <c r="AI94" s="2">
        <v>0</v>
      </c>
      <c r="AJ94" s="2"/>
      <c r="AK94" s="2"/>
      <c r="AL94" s="2">
        <v>0</v>
      </c>
      <c r="AM94" s="2"/>
      <c r="AN94" s="2">
        <v>0</v>
      </c>
      <c r="AO94" s="2"/>
      <c r="AP94" s="2"/>
      <c r="AQ94" s="2"/>
      <c r="AR94" s="2">
        <v>1421.6901311987338</v>
      </c>
      <c r="AS94" s="2">
        <v>678449.33429821674</v>
      </c>
      <c r="AT94" s="2">
        <v>18151.833116670474</v>
      </c>
      <c r="AU94" s="2">
        <v>0</v>
      </c>
      <c r="AV94" s="2">
        <v>29806.24182126193</v>
      </c>
      <c r="AW94" s="2">
        <v>26068.100025515472</v>
      </c>
      <c r="AX94" s="2">
        <v>0</v>
      </c>
      <c r="AY94" s="2">
        <v>0</v>
      </c>
      <c r="AZ94" s="2">
        <v>25880.043068503077</v>
      </c>
    </row>
    <row r="95" spans="1:52" x14ac:dyDescent="0.2">
      <c r="A95" s="1">
        <v>21126</v>
      </c>
      <c r="B95" s="2" t="s">
        <v>51</v>
      </c>
      <c r="C95" s="2"/>
      <c r="D95" s="2">
        <v>319945.19057462655</v>
      </c>
      <c r="E95" s="2">
        <v>0</v>
      </c>
      <c r="F95" s="2">
        <v>0</v>
      </c>
      <c r="G95" s="2">
        <v>0</v>
      </c>
      <c r="H95" s="2">
        <v>311414.47786662087</v>
      </c>
      <c r="I95" s="2">
        <v>63652.613921087635</v>
      </c>
      <c r="J95" s="2">
        <v>0</v>
      </c>
      <c r="K95" s="2">
        <v>710800.43071161362</v>
      </c>
      <c r="L95" s="2">
        <v>432114.68797260063</v>
      </c>
      <c r="M95" s="2">
        <v>0</v>
      </c>
      <c r="N95" s="2">
        <v>494758.58350600128</v>
      </c>
      <c r="O95" s="2">
        <v>0</v>
      </c>
      <c r="P95" s="2">
        <v>0</v>
      </c>
      <c r="Q95" s="2">
        <v>0</v>
      </c>
      <c r="R95">
        <v>0</v>
      </c>
      <c r="S95" s="2">
        <v>1037.0190031351269</v>
      </c>
      <c r="T95" s="2">
        <v>0</v>
      </c>
      <c r="U95" s="2">
        <v>0</v>
      </c>
      <c r="V95" s="2">
        <v>384233.48448275187</v>
      </c>
      <c r="W95" s="2">
        <v>0</v>
      </c>
      <c r="X95" s="2">
        <v>260086.64906320127</v>
      </c>
      <c r="Y95" s="2">
        <v>2999.6197211301724</v>
      </c>
      <c r="Z95" s="2">
        <v>0</v>
      </c>
      <c r="AA95" s="2">
        <v>9166.3906640433524</v>
      </c>
      <c r="AB95" s="2"/>
      <c r="AC95" s="2"/>
      <c r="AD95" s="2">
        <v>473453.7178883818</v>
      </c>
      <c r="AE95" s="2"/>
      <c r="AF95" s="2">
        <v>1856974.7316553236</v>
      </c>
      <c r="AG95" s="2">
        <v>135333.20038358602</v>
      </c>
      <c r="AH95" s="2"/>
      <c r="AI95" s="2">
        <v>0</v>
      </c>
      <c r="AJ95" s="2"/>
      <c r="AK95" s="2"/>
      <c r="AL95" s="2">
        <v>0</v>
      </c>
      <c r="AM95" s="2"/>
      <c r="AN95" s="2">
        <v>0</v>
      </c>
      <c r="AO95" s="2"/>
      <c r="AP95" s="2"/>
      <c r="AQ95" s="2"/>
      <c r="AR95" s="2">
        <v>0</v>
      </c>
      <c r="AS95" s="2">
        <v>439304.69051894045</v>
      </c>
      <c r="AT95" s="2">
        <v>0</v>
      </c>
      <c r="AU95" s="2">
        <v>0</v>
      </c>
      <c r="AV95" s="2">
        <v>2223.6411978095334</v>
      </c>
      <c r="AW95" s="2">
        <v>260086.64906320127</v>
      </c>
      <c r="AX95" s="2">
        <v>0</v>
      </c>
      <c r="AY95" s="2">
        <v>44195.550926637225</v>
      </c>
      <c r="AZ95" s="2">
        <v>258957.90697792385</v>
      </c>
    </row>
    <row r="96" spans="1:52" x14ac:dyDescent="0.2">
      <c r="A96" s="1">
        <v>21357</v>
      </c>
      <c r="B96" s="2" t="s">
        <v>51</v>
      </c>
      <c r="C96" s="2"/>
      <c r="D96" s="2">
        <v>0</v>
      </c>
      <c r="E96" s="2">
        <v>0</v>
      </c>
      <c r="F96" s="2">
        <v>0</v>
      </c>
      <c r="G96" s="2">
        <v>0</v>
      </c>
      <c r="H96" s="2">
        <v>0</v>
      </c>
      <c r="I96" s="2">
        <v>0</v>
      </c>
      <c r="J96" s="2">
        <v>0</v>
      </c>
      <c r="K96" s="2">
        <v>986973.34175972256</v>
      </c>
      <c r="L96" s="2">
        <v>1239898.7193044536</v>
      </c>
      <c r="M96" s="2">
        <v>981.53560000098537</v>
      </c>
      <c r="N96" s="2">
        <v>60219.752568022603</v>
      </c>
      <c r="O96" s="2">
        <v>0</v>
      </c>
      <c r="P96" s="2">
        <v>0</v>
      </c>
      <c r="Q96" s="2">
        <v>2460</v>
      </c>
      <c r="R96">
        <v>3727.4467500000001</v>
      </c>
      <c r="S96" s="2">
        <v>0</v>
      </c>
      <c r="T96" s="2">
        <v>0</v>
      </c>
      <c r="U96" s="2">
        <v>0</v>
      </c>
      <c r="V96" s="2">
        <v>0</v>
      </c>
      <c r="W96" s="2">
        <v>0</v>
      </c>
      <c r="X96" s="2">
        <v>417133.15741958603</v>
      </c>
      <c r="Y96" s="2">
        <v>5097.5483607143024</v>
      </c>
      <c r="Z96" s="2">
        <v>0</v>
      </c>
      <c r="AA96" s="2">
        <v>0</v>
      </c>
      <c r="AB96" s="2"/>
      <c r="AC96" s="2"/>
      <c r="AD96" s="2"/>
      <c r="AE96" s="2"/>
      <c r="AF96" s="2"/>
      <c r="AG96" s="2"/>
      <c r="AH96" s="2"/>
      <c r="AI96" s="2">
        <v>0</v>
      </c>
      <c r="AJ96" s="2"/>
      <c r="AK96" s="2"/>
      <c r="AL96" s="2">
        <v>0</v>
      </c>
      <c r="AM96" s="2"/>
      <c r="AN96" s="2">
        <v>0</v>
      </c>
      <c r="AO96" s="2"/>
      <c r="AP96" s="2"/>
      <c r="AQ96" s="2"/>
      <c r="AR96" s="2">
        <v>10023.836064237146</v>
      </c>
      <c r="AS96" s="2">
        <v>146800.38558999298</v>
      </c>
      <c r="AT96" s="2">
        <v>0</v>
      </c>
      <c r="AU96" s="2">
        <v>0</v>
      </c>
      <c r="AV96" s="2">
        <v>216700.25563157047</v>
      </c>
      <c r="AW96" s="2">
        <v>379933.48932162917</v>
      </c>
      <c r="AX96" s="2">
        <v>0</v>
      </c>
      <c r="AY96" s="2">
        <v>0</v>
      </c>
      <c r="AZ96" s="2">
        <v>358805.12479334528</v>
      </c>
    </row>
    <row r="97" spans="1:52" x14ac:dyDescent="0.2">
      <c r="A97" s="1">
        <v>21358</v>
      </c>
      <c r="B97" s="2" t="s">
        <v>51</v>
      </c>
      <c r="C97" s="2"/>
      <c r="D97" s="2">
        <v>0</v>
      </c>
      <c r="E97" s="2">
        <v>0</v>
      </c>
      <c r="F97" s="2">
        <v>0</v>
      </c>
      <c r="G97" s="2">
        <v>0</v>
      </c>
      <c r="H97" s="2">
        <v>0</v>
      </c>
      <c r="I97" s="2">
        <v>0</v>
      </c>
      <c r="J97" s="2">
        <v>0</v>
      </c>
      <c r="K97" s="2">
        <v>272718.98738795728</v>
      </c>
      <c r="L97" s="2">
        <v>1883978.747765739</v>
      </c>
      <c r="M97" s="2">
        <v>740.86624999890103</v>
      </c>
      <c r="N97" s="2">
        <v>125611.7586767797</v>
      </c>
      <c r="O97" s="2">
        <v>0</v>
      </c>
      <c r="P97" s="2">
        <v>0</v>
      </c>
      <c r="Q97" s="2">
        <v>8569.5</v>
      </c>
      <c r="R97">
        <v>8142.8723</v>
      </c>
      <c r="S97" s="2">
        <v>0</v>
      </c>
      <c r="T97" s="2">
        <v>0</v>
      </c>
      <c r="U97" s="2">
        <v>0</v>
      </c>
      <c r="V97" s="2">
        <v>0</v>
      </c>
      <c r="W97" s="2">
        <v>0</v>
      </c>
      <c r="X97" s="2">
        <v>637997.91944498604</v>
      </c>
      <c r="Y97" s="2">
        <v>4096.8612750065886</v>
      </c>
      <c r="Z97" s="2">
        <v>0</v>
      </c>
      <c r="AA97" s="2">
        <v>0</v>
      </c>
      <c r="AB97" s="2"/>
      <c r="AC97" s="2"/>
      <c r="AD97" s="2"/>
      <c r="AE97" s="2"/>
      <c r="AF97" s="2"/>
      <c r="AG97" s="2"/>
      <c r="AH97" s="2"/>
      <c r="AI97" s="2">
        <v>0</v>
      </c>
      <c r="AJ97" s="2"/>
      <c r="AK97" s="2"/>
      <c r="AL97" s="2">
        <v>0</v>
      </c>
      <c r="AM97" s="2"/>
      <c r="AN97" s="2">
        <v>0</v>
      </c>
      <c r="AO97" s="2"/>
      <c r="AP97" s="2"/>
      <c r="AQ97" s="2"/>
      <c r="AR97" s="2">
        <v>18609.026439283985</v>
      </c>
      <c r="AS97" s="2">
        <v>1820652.3446764594</v>
      </c>
      <c r="AT97" s="2">
        <v>0</v>
      </c>
      <c r="AU97" s="2">
        <v>0</v>
      </c>
      <c r="AV97" s="2">
        <v>637997.91944555845</v>
      </c>
      <c r="AW97" s="2">
        <v>412914.6551237792</v>
      </c>
      <c r="AX97" s="2">
        <v>0</v>
      </c>
      <c r="AY97" s="2">
        <v>0</v>
      </c>
      <c r="AZ97" s="2">
        <v>381942.85312154319</v>
      </c>
    </row>
    <row r="98" spans="1:52" x14ac:dyDescent="0.2">
      <c r="A98" s="1">
        <v>21359</v>
      </c>
      <c r="B98" s="2" t="s">
        <v>51</v>
      </c>
      <c r="C98" s="2"/>
      <c r="D98" s="2">
        <v>0</v>
      </c>
      <c r="E98" s="2">
        <v>0</v>
      </c>
      <c r="F98" s="2">
        <v>0</v>
      </c>
      <c r="G98" s="2">
        <v>0</v>
      </c>
      <c r="H98" s="2">
        <v>0</v>
      </c>
      <c r="I98" s="2">
        <v>0</v>
      </c>
      <c r="J98" s="2">
        <v>0</v>
      </c>
      <c r="K98" s="2">
        <v>49683.412714549871</v>
      </c>
      <c r="L98" s="2">
        <v>450294.1657468768</v>
      </c>
      <c r="M98" s="2">
        <v>0</v>
      </c>
      <c r="N98" s="2">
        <v>329465.06739956513</v>
      </c>
      <c r="O98" s="2">
        <v>0</v>
      </c>
      <c r="P98" s="2">
        <v>0</v>
      </c>
      <c r="Q98" s="2">
        <v>13731</v>
      </c>
      <c r="R98">
        <v>14088.839749999999</v>
      </c>
      <c r="S98" s="2">
        <v>0</v>
      </c>
      <c r="T98" s="2">
        <v>0</v>
      </c>
      <c r="U98" s="2">
        <v>0</v>
      </c>
      <c r="V98" s="2">
        <v>0</v>
      </c>
      <c r="W98" s="2">
        <v>0</v>
      </c>
      <c r="X98" s="2">
        <v>72808.877347595131</v>
      </c>
      <c r="Y98" s="2">
        <v>5193.8594665235833</v>
      </c>
      <c r="Z98" s="2">
        <v>0</v>
      </c>
      <c r="AA98" s="2">
        <v>0</v>
      </c>
      <c r="AB98" s="2"/>
      <c r="AC98" s="2"/>
      <c r="AD98" s="2"/>
      <c r="AE98" s="2"/>
      <c r="AF98" s="2"/>
      <c r="AG98" s="2"/>
      <c r="AH98" s="2"/>
      <c r="AI98" s="2">
        <v>0</v>
      </c>
      <c r="AJ98" s="2"/>
      <c r="AK98" s="2"/>
      <c r="AL98" s="2">
        <v>0</v>
      </c>
      <c r="AM98" s="2"/>
      <c r="AN98" s="2">
        <v>0</v>
      </c>
      <c r="AO98" s="2"/>
      <c r="AP98" s="2"/>
      <c r="AQ98" s="2"/>
      <c r="AR98" s="2">
        <v>24455.769936968136</v>
      </c>
      <c r="AS98" s="2">
        <v>538834.37383987627</v>
      </c>
      <c r="AT98" s="2">
        <v>3670.5891539160339</v>
      </c>
      <c r="AU98" s="2">
        <v>0</v>
      </c>
      <c r="AV98" s="2">
        <v>72808.8773473935</v>
      </c>
      <c r="AW98" s="2">
        <v>38248.035717184248</v>
      </c>
      <c r="AX98" s="2">
        <v>0</v>
      </c>
      <c r="AY98" s="2">
        <v>0</v>
      </c>
      <c r="AZ98" s="2">
        <v>30719.808528067249</v>
      </c>
    </row>
    <row r="99" spans="1:52" x14ac:dyDescent="0.2">
      <c r="A99" s="1">
        <v>21360</v>
      </c>
      <c r="B99" s="2" t="s">
        <v>51</v>
      </c>
      <c r="C99" s="2"/>
      <c r="D99" s="2">
        <v>60977.698481800195</v>
      </c>
      <c r="E99" s="2">
        <v>0</v>
      </c>
      <c r="F99" s="2">
        <v>42096.092070355924</v>
      </c>
      <c r="G99" s="2">
        <v>0</v>
      </c>
      <c r="H99" s="2">
        <v>0</v>
      </c>
      <c r="I99" s="2">
        <v>0</v>
      </c>
      <c r="J99" s="2">
        <v>0</v>
      </c>
      <c r="K99" s="2">
        <v>58392.669346624403</v>
      </c>
      <c r="L99" s="2">
        <v>633493.35297446675</v>
      </c>
      <c r="M99" s="2">
        <v>0</v>
      </c>
      <c r="N99" s="2">
        <v>1189970.1765579232</v>
      </c>
      <c r="O99" s="2">
        <v>0</v>
      </c>
      <c r="P99" s="2">
        <v>586052.82669048035</v>
      </c>
      <c r="Q99" s="2">
        <v>2529.5008522656485</v>
      </c>
      <c r="R99">
        <v>13536.394689000001</v>
      </c>
      <c r="S99" s="2">
        <v>0</v>
      </c>
      <c r="T99" s="2">
        <v>0</v>
      </c>
      <c r="U99" s="2">
        <v>0</v>
      </c>
      <c r="V99" s="2">
        <v>43574.663303960158</v>
      </c>
      <c r="W99" s="2">
        <v>0</v>
      </c>
      <c r="X99" s="2">
        <v>25425.631373468641</v>
      </c>
      <c r="Y99" s="2">
        <v>1433.0860693723562</v>
      </c>
      <c r="Z99" s="2">
        <v>0</v>
      </c>
      <c r="AA99" s="2">
        <v>0</v>
      </c>
      <c r="AB99" s="2"/>
      <c r="AC99" s="2"/>
      <c r="AD99" s="2"/>
      <c r="AE99" s="2"/>
      <c r="AF99" s="2"/>
      <c r="AG99" s="2"/>
      <c r="AH99" s="2"/>
      <c r="AI99" s="2">
        <v>0</v>
      </c>
      <c r="AJ99" s="2"/>
      <c r="AK99" s="2"/>
      <c r="AL99" s="2">
        <v>0</v>
      </c>
      <c r="AM99" s="2"/>
      <c r="AN99" s="2">
        <v>0</v>
      </c>
      <c r="AO99" s="2"/>
      <c r="AP99" s="2"/>
      <c r="AQ99" s="2"/>
      <c r="AR99" s="2">
        <v>7415.6181447472973</v>
      </c>
      <c r="AS99" s="2">
        <v>31086.849288608661</v>
      </c>
      <c r="AT99" s="2">
        <v>1101723.7826152367</v>
      </c>
      <c r="AU99" s="2">
        <v>6230.8501525391748</v>
      </c>
      <c r="AV99" s="2">
        <v>179.33308606186068</v>
      </c>
      <c r="AW99" s="2">
        <v>18958.344620004864</v>
      </c>
      <c r="AX99" s="2">
        <v>6467.286753463778</v>
      </c>
      <c r="AY99" s="2">
        <v>0</v>
      </c>
      <c r="AZ99" s="2">
        <v>18247.043897557021</v>
      </c>
    </row>
    <row r="100" spans="1:52" x14ac:dyDescent="0.2">
      <c r="A100" s="1">
        <v>21361</v>
      </c>
      <c r="B100" s="2" t="s">
        <v>51</v>
      </c>
      <c r="C100" s="2"/>
      <c r="D100" s="2">
        <v>0</v>
      </c>
      <c r="E100" s="2">
        <v>46898.208777511667</v>
      </c>
      <c r="F100" s="2">
        <v>0</v>
      </c>
      <c r="G100" s="2">
        <v>0</v>
      </c>
      <c r="H100" s="2">
        <v>0</v>
      </c>
      <c r="I100" s="2">
        <v>0</v>
      </c>
      <c r="J100" s="2">
        <v>0</v>
      </c>
      <c r="K100" s="2">
        <v>366642.44323105027</v>
      </c>
      <c r="L100" s="2">
        <v>200232.04683108971</v>
      </c>
      <c r="M100" s="2">
        <v>0</v>
      </c>
      <c r="N100" s="2">
        <v>1017652.5534899365</v>
      </c>
      <c r="O100" s="2">
        <v>0</v>
      </c>
      <c r="P100" s="2">
        <v>1972517.1180795419</v>
      </c>
      <c r="Q100" s="2">
        <v>250082.75532246329</v>
      </c>
      <c r="R100">
        <v>57519.652964000001</v>
      </c>
      <c r="S100" s="2">
        <v>32572.595315941435</v>
      </c>
      <c r="T100" s="2">
        <v>0</v>
      </c>
      <c r="U100" s="2">
        <v>0</v>
      </c>
      <c r="V100" s="2">
        <v>0</v>
      </c>
      <c r="W100" s="2">
        <v>0</v>
      </c>
      <c r="X100" s="2">
        <v>0</v>
      </c>
      <c r="Y100" s="2">
        <v>0</v>
      </c>
      <c r="Z100" s="2">
        <v>0</v>
      </c>
      <c r="AA100" s="2">
        <v>0</v>
      </c>
      <c r="AB100" s="2"/>
      <c r="AC100" s="2"/>
      <c r="AD100" s="2"/>
      <c r="AE100" s="2"/>
      <c r="AF100" s="2"/>
      <c r="AG100" s="2"/>
      <c r="AH100" s="2"/>
      <c r="AI100" s="2">
        <v>0</v>
      </c>
      <c r="AJ100" s="2"/>
      <c r="AK100" s="2"/>
      <c r="AL100" s="2">
        <v>0</v>
      </c>
      <c r="AM100" s="2"/>
      <c r="AN100" s="2">
        <v>0</v>
      </c>
      <c r="AO100" s="2"/>
      <c r="AP100" s="2"/>
      <c r="AQ100" s="2"/>
      <c r="AR100" s="2">
        <v>1168.5641024763413</v>
      </c>
      <c r="AS100" s="2">
        <v>1590.7998000006044</v>
      </c>
      <c r="AT100" s="2">
        <v>1409196.6386502087</v>
      </c>
      <c r="AU100" s="2">
        <v>951.89806214388261</v>
      </c>
      <c r="AV100" s="2">
        <v>0</v>
      </c>
      <c r="AW100" s="2">
        <v>0</v>
      </c>
      <c r="AX100" s="2">
        <v>0</v>
      </c>
      <c r="AY100" s="2">
        <v>0</v>
      </c>
      <c r="AZ100" s="2">
        <v>0</v>
      </c>
    </row>
    <row r="101" spans="1:52" x14ac:dyDescent="0.2">
      <c r="A101" s="1">
        <v>21362</v>
      </c>
      <c r="B101" s="2" t="s">
        <v>51</v>
      </c>
      <c r="C101" s="2"/>
      <c r="D101" s="2">
        <v>244710.89868600061</v>
      </c>
      <c r="E101" s="2">
        <v>48736.454130467922</v>
      </c>
      <c r="F101" s="2">
        <v>55886.156171059461</v>
      </c>
      <c r="G101" s="2">
        <v>262884.19650719181</v>
      </c>
      <c r="H101" s="2">
        <v>0</v>
      </c>
      <c r="I101" s="2">
        <v>0</v>
      </c>
      <c r="J101" s="2">
        <v>0</v>
      </c>
      <c r="K101" s="2">
        <v>1443747.1261505398</v>
      </c>
      <c r="L101" s="2">
        <v>19461.882928392584</v>
      </c>
      <c r="M101" s="2">
        <v>0</v>
      </c>
      <c r="N101" s="2">
        <v>1441489.5932754639</v>
      </c>
      <c r="O101" s="2">
        <v>0</v>
      </c>
      <c r="P101" s="2">
        <v>1668489.7011693346</v>
      </c>
      <c r="Q101" s="2">
        <v>87631.213252593443</v>
      </c>
      <c r="R101">
        <v>80233.367966999998</v>
      </c>
      <c r="S101" s="2">
        <v>0</v>
      </c>
      <c r="T101" s="2">
        <v>0</v>
      </c>
      <c r="U101" s="2">
        <v>0</v>
      </c>
      <c r="V101" s="2">
        <v>421081.33491336321</v>
      </c>
      <c r="W101" s="2">
        <v>0</v>
      </c>
      <c r="X101" s="2">
        <v>0</v>
      </c>
      <c r="Y101" s="2">
        <v>0</v>
      </c>
      <c r="Z101" s="2">
        <v>0</v>
      </c>
      <c r="AA101" s="2">
        <v>0</v>
      </c>
      <c r="AB101" s="2"/>
      <c r="AC101" s="2"/>
      <c r="AD101" s="2"/>
      <c r="AE101" s="2"/>
      <c r="AF101" s="2"/>
      <c r="AG101" s="2"/>
      <c r="AH101" s="2"/>
      <c r="AI101" s="2">
        <v>0</v>
      </c>
      <c r="AJ101" s="2"/>
      <c r="AK101" s="2"/>
      <c r="AL101" s="2">
        <v>0</v>
      </c>
      <c r="AM101" s="2"/>
      <c r="AN101" s="2">
        <v>0</v>
      </c>
      <c r="AO101" s="2"/>
      <c r="AP101" s="2"/>
      <c r="AQ101" s="2"/>
      <c r="AR101" s="2">
        <v>2426.2764258685356</v>
      </c>
      <c r="AS101" s="2">
        <v>0</v>
      </c>
      <c r="AT101" s="2">
        <v>583176.22862022603</v>
      </c>
      <c r="AU101" s="2">
        <v>51206.798643591057</v>
      </c>
      <c r="AV101" s="2">
        <v>0</v>
      </c>
      <c r="AW101" s="2">
        <v>0</v>
      </c>
      <c r="AX101" s="2">
        <v>0</v>
      </c>
      <c r="AY101" s="2">
        <v>0</v>
      </c>
      <c r="AZ101" s="2">
        <v>0</v>
      </c>
    </row>
    <row r="102" spans="1:52" x14ac:dyDescent="0.2">
      <c r="A102" s="1">
        <v>21363</v>
      </c>
      <c r="B102" s="2" t="s">
        <v>51</v>
      </c>
      <c r="C102" s="2"/>
      <c r="D102" s="2">
        <v>0</v>
      </c>
      <c r="E102" s="2">
        <v>0</v>
      </c>
      <c r="F102" s="2">
        <v>0</v>
      </c>
      <c r="G102" s="2">
        <v>0</v>
      </c>
      <c r="H102" s="2">
        <v>0</v>
      </c>
      <c r="I102" s="2">
        <v>0</v>
      </c>
      <c r="J102" s="2">
        <v>0</v>
      </c>
      <c r="K102" s="2">
        <v>1307004.9255956113</v>
      </c>
      <c r="L102" s="2">
        <v>396198.97374864342</v>
      </c>
      <c r="M102" s="2">
        <v>0</v>
      </c>
      <c r="N102" s="2">
        <v>90886.759393988919</v>
      </c>
      <c r="O102" s="2">
        <v>0</v>
      </c>
      <c r="P102" s="2">
        <v>118491.88922986086</v>
      </c>
      <c r="Q102" s="2">
        <v>4246</v>
      </c>
      <c r="R102">
        <v>16010.577950000001</v>
      </c>
      <c r="S102" s="2">
        <v>0</v>
      </c>
      <c r="T102" s="2">
        <v>0</v>
      </c>
      <c r="U102" s="2">
        <v>0</v>
      </c>
      <c r="V102" s="2">
        <v>0</v>
      </c>
      <c r="W102" s="2">
        <v>0</v>
      </c>
      <c r="X102" s="2">
        <v>131584.37909569268</v>
      </c>
      <c r="Y102" s="2">
        <v>0</v>
      </c>
      <c r="Z102" s="2">
        <v>0</v>
      </c>
      <c r="AA102" s="2">
        <v>0</v>
      </c>
      <c r="AB102" s="2"/>
      <c r="AC102" s="2"/>
      <c r="AD102" s="2"/>
      <c r="AE102" s="2"/>
      <c r="AF102" s="2"/>
      <c r="AG102" s="2"/>
      <c r="AH102" s="2"/>
      <c r="AI102" s="2">
        <v>0</v>
      </c>
      <c r="AJ102" s="2"/>
      <c r="AK102" s="2"/>
      <c r="AL102" s="2">
        <v>0</v>
      </c>
      <c r="AM102" s="2"/>
      <c r="AN102" s="2">
        <v>0</v>
      </c>
      <c r="AO102" s="2"/>
      <c r="AP102" s="2"/>
      <c r="AQ102" s="2"/>
      <c r="AR102" s="2">
        <v>1452.5138550820634</v>
      </c>
      <c r="AS102" s="2">
        <v>1794.8289999997669</v>
      </c>
      <c r="AT102" s="2">
        <v>295955.47518919967</v>
      </c>
      <c r="AU102" s="2">
        <v>32833.431491597934</v>
      </c>
      <c r="AV102" s="2">
        <v>23155.456156593387</v>
      </c>
      <c r="AW102" s="2">
        <v>66629.024204099231</v>
      </c>
      <c r="AX102" s="2">
        <v>0</v>
      </c>
      <c r="AY102" s="2">
        <v>0</v>
      </c>
      <c r="AZ102" s="2">
        <v>63212.62850377601</v>
      </c>
    </row>
    <row r="103" spans="1:52" x14ac:dyDescent="0.2">
      <c r="A103" s="1">
        <v>21364</v>
      </c>
      <c r="B103" s="2" t="s">
        <v>51</v>
      </c>
      <c r="C103" s="2"/>
      <c r="D103" s="2">
        <v>0</v>
      </c>
      <c r="E103" s="2">
        <v>0</v>
      </c>
      <c r="F103" s="2">
        <v>0</v>
      </c>
      <c r="G103" s="2">
        <v>0</v>
      </c>
      <c r="H103" s="2">
        <v>0</v>
      </c>
      <c r="I103" s="2">
        <v>0</v>
      </c>
      <c r="J103" s="2">
        <v>0</v>
      </c>
      <c r="K103" s="2">
        <v>192473.00959469064</v>
      </c>
      <c r="L103" s="2">
        <v>192422.37656528101</v>
      </c>
      <c r="M103" s="2">
        <v>0</v>
      </c>
      <c r="N103" s="2">
        <v>203436.64139013819</v>
      </c>
      <c r="O103" s="2">
        <v>0</v>
      </c>
      <c r="P103" s="2">
        <v>34366.545626485131</v>
      </c>
      <c r="Q103" s="2">
        <v>10473.09375</v>
      </c>
      <c r="R103">
        <v>7631.8227500000003</v>
      </c>
      <c r="S103" s="2">
        <v>0</v>
      </c>
      <c r="T103" s="2">
        <v>0</v>
      </c>
      <c r="U103" s="2">
        <v>0</v>
      </c>
      <c r="V103" s="2">
        <v>0</v>
      </c>
      <c r="W103" s="2">
        <v>0</v>
      </c>
      <c r="X103" s="2">
        <v>37677.567549008716</v>
      </c>
      <c r="Y103" s="2">
        <v>33.091923743597484</v>
      </c>
      <c r="Z103" s="2">
        <v>0</v>
      </c>
      <c r="AA103" s="2">
        <v>0</v>
      </c>
      <c r="AB103" s="2"/>
      <c r="AC103" s="2"/>
      <c r="AD103" s="2"/>
      <c r="AE103" s="2"/>
      <c r="AF103" s="2"/>
      <c r="AG103" s="2"/>
      <c r="AH103" s="2"/>
      <c r="AI103" s="2">
        <v>0</v>
      </c>
      <c r="AJ103" s="2"/>
      <c r="AK103" s="2"/>
      <c r="AL103" s="2">
        <v>0</v>
      </c>
      <c r="AM103" s="2"/>
      <c r="AN103" s="2">
        <v>0</v>
      </c>
      <c r="AO103" s="2"/>
      <c r="AP103" s="2"/>
      <c r="AQ103" s="2"/>
      <c r="AR103" s="2">
        <v>10385.880664593686</v>
      </c>
      <c r="AS103" s="2">
        <v>572382.20082353416</v>
      </c>
      <c r="AT103" s="2">
        <v>605483.88351603446</v>
      </c>
      <c r="AU103" s="2">
        <v>0</v>
      </c>
      <c r="AV103" s="2">
        <v>22022.995104655718</v>
      </c>
      <c r="AW103" s="2">
        <v>37677.567549008716</v>
      </c>
      <c r="AX103" s="2">
        <v>0</v>
      </c>
      <c r="AY103" s="2">
        <v>0</v>
      </c>
      <c r="AZ103" s="2">
        <v>29801.459731171981</v>
      </c>
    </row>
    <row r="104" spans="1:52" x14ac:dyDescent="0.2">
      <c r="A104" s="1">
        <v>21365</v>
      </c>
      <c r="B104" s="2" t="s">
        <v>51</v>
      </c>
      <c r="C104" s="2"/>
      <c r="D104" s="2">
        <v>52173.131173761358</v>
      </c>
      <c r="E104" s="2">
        <v>0</v>
      </c>
      <c r="F104" s="2">
        <v>4582.9848277079736</v>
      </c>
      <c r="G104" s="2">
        <v>0</v>
      </c>
      <c r="H104" s="2">
        <v>0</v>
      </c>
      <c r="I104" s="2">
        <v>0</v>
      </c>
      <c r="J104" s="2">
        <v>0</v>
      </c>
      <c r="K104" s="2">
        <v>30357.858232393664</v>
      </c>
      <c r="L104" s="2">
        <v>107261.53099205883</v>
      </c>
      <c r="M104" s="2">
        <v>0</v>
      </c>
      <c r="N104" s="2">
        <v>304833.67521072022</v>
      </c>
      <c r="O104" s="2">
        <v>0</v>
      </c>
      <c r="P104" s="2">
        <v>0</v>
      </c>
      <c r="Q104" s="2">
        <v>0</v>
      </c>
      <c r="R104">
        <v>131.16084499999999</v>
      </c>
      <c r="S104" s="2">
        <v>0</v>
      </c>
      <c r="T104" s="2">
        <v>0</v>
      </c>
      <c r="U104" s="2">
        <v>0</v>
      </c>
      <c r="V104" s="2">
        <v>10472.433012361491</v>
      </c>
      <c r="W104" s="2">
        <v>0</v>
      </c>
      <c r="X104" s="2">
        <v>60683.495007331774</v>
      </c>
      <c r="Y104" s="2">
        <v>1792.7208411187985</v>
      </c>
      <c r="Z104" s="2">
        <v>0</v>
      </c>
      <c r="AA104" s="2">
        <v>0</v>
      </c>
      <c r="AB104" s="2"/>
      <c r="AC104" s="2"/>
      <c r="AD104" s="2"/>
      <c r="AE104" s="2"/>
      <c r="AF104" s="2">
        <v>15544.411136954021</v>
      </c>
      <c r="AG104" s="2"/>
      <c r="AH104" s="2"/>
      <c r="AI104" s="2">
        <v>0</v>
      </c>
      <c r="AJ104" s="2"/>
      <c r="AK104" s="2"/>
      <c r="AL104" s="2">
        <v>0</v>
      </c>
      <c r="AM104" s="2"/>
      <c r="AN104" s="2">
        <v>0</v>
      </c>
      <c r="AO104" s="2"/>
      <c r="AP104" s="2"/>
      <c r="AQ104" s="2"/>
      <c r="AR104" s="2">
        <v>31713.90990693375</v>
      </c>
      <c r="AS104" s="2">
        <v>323341.09893794329</v>
      </c>
      <c r="AT104" s="2">
        <v>270581.87966856139</v>
      </c>
      <c r="AU104" s="2">
        <v>1734.1410419071383</v>
      </c>
      <c r="AV104" s="2">
        <v>60683.495007485937</v>
      </c>
      <c r="AW104" s="2">
        <v>60683.495007331774</v>
      </c>
      <c r="AX104" s="2">
        <v>0</v>
      </c>
      <c r="AY104" s="2">
        <v>0</v>
      </c>
      <c r="AZ104" s="2">
        <v>49081.133649998992</v>
      </c>
    </row>
    <row r="105" spans="1:52" x14ac:dyDescent="0.2">
      <c r="A105" s="1">
        <v>21366</v>
      </c>
      <c r="B105" s="2" t="s">
        <v>51</v>
      </c>
      <c r="C105" s="2"/>
      <c r="D105" s="2">
        <v>329686.36509367416</v>
      </c>
      <c r="E105" s="2">
        <v>0</v>
      </c>
      <c r="F105" s="2">
        <v>0</v>
      </c>
      <c r="G105" s="2">
        <v>0</v>
      </c>
      <c r="H105" s="2">
        <v>120504.74338024048</v>
      </c>
      <c r="I105" s="2">
        <v>0</v>
      </c>
      <c r="J105" s="2">
        <v>0</v>
      </c>
      <c r="K105" s="2">
        <v>50360.73355489604</v>
      </c>
      <c r="L105" s="2">
        <v>162467.24412081938</v>
      </c>
      <c r="M105" s="2">
        <v>0</v>
      </c>
      <c r="N105" s="2">
        <v>60452.938622749163</v>
      </c>
      <c r="O105" s="2">
        <v>0</v>
      </c>
      <c r="P105" s="2">
        <v>0</v>
      </c>
      <c r="Q105" s="2">
        <v>0</v>
      </c>
      <c r="R105">
        <v>0</v>
      </c>
      <c r="S105" s="2">
        <v>0</v>
      </c>
      <c r="T105" s="2">
        <v>0</v>
      </c>
      <c r="U105" s="2">
        <v>0</v>
      </c>
      <c r="V105" s="2">
        <v>120504.74338024048</v>
      </c>
      <c r="W105" s="2">
        <v>0</v>
      </c>
      <c r="X105" s="2">
        <v>20463.850114530564</v>
      </c>
      <c r="Y105" s="2">
        <v>0</v>
      </c>
      <c r="Z105" s="2">
        <v>0</v>
      </c>
      <c r="AA105" s="2">
        <v>0</v>
      </c>
      <c r="AB105" s="2"/>
      <c r="AC105" s="2"/>
      <c r="AD105" s="2">
        <v>2308312.8148677801</v>
      </c>
      <c r="AE105" s="2"/>
      <c r="AF105" s="2">
        <v>2624955.7705705026</v>
      </c>
      <c r="AG105" s="2">
        <v>277183.08264773374</v>
      </c>
      <c r="AH105" s="2"/>
      <c r="AI105" s="2">
        <v>0</v>
      </c>
      <c r="AJ105" s="2"/>
      <c r="AK105" s="2"/>
      <c r="AL105" s="2">
        <v>0</v>
      </c>
      <c r="AM105" s="2"/>
      <c r="AN105" s="2">
        <v>0</v>
      </c>
      <c r="AO105" s="2"/>
      <c r="AP105" s="2"/>
      <c r="AQ105" s="2"/>
      <c r="AR105" s="2">
        <v>0</v>
      </c>
      <c r="AS105" s="2">
        <v>343423.35568201658</v>
      </c>
      <c r="AT105" s="2">
        <v>187541.8522457855</v>
      </c>
      <c r="AU105" s="2">
        <v>0</v>
      </c>
      <c r="AV105" s="2">
        <v>8170.0403372857782</v>
      </c>
      <c r="AW105" s="2">
        <v>6158.2631511582513</v>
      </c>
      <c r="AX105" s="2">
        <v>0</v>
      </c>
      <c r="AY105" s="2">
        <v>0</v>
      </c>
      <c r="AZ105" s="2">
        <v>7415.0875799935948</v>
      </c>
    </row>
    <row r="106" spans="1:52" x14ac:dyDescent="0.2">
      <c r="A106" s="1">
        <v>21367</v>
      </c>
      <c r="B106" s="2" t="s">
        <v>53</v>
      </c>
      <c r="C106" s="2"/>
      <c r="D106" s="2"/>
      <c r="E106" s="2"/>
      <c r="F106" s="2"/>
      <c r="G106" s="2"/>
      <c r="H106" s="2"/>
      <c r="I106" s="2"/>
      <c r="J106" s="2"/>
      <c r="K106" s="2"/>
      <c r="L106" s="2"/>
      <c r="M106" s="2"/>
      <c r="N106" s="2"/>
      <c r="O106" s="2"/>
      <c r="P106" s="2"/>
      <c r="Q106" s="2"/>
      <c r="R106" t="s">
        <v>80</v>
      </c>
      <c r="S106" s="2"/>
      <c r="T106" s="2"/>
      <c r="U106" s="2"/>
      <c r="V106" s="2"/>
      <c r="W106" s="2"/>
      <c r="X106" s="2"/>
      <c r="Y106" s="2"/>
      <c r="Z106" s="2"/>
      <c r="AA106" s="2"/>
      <c r="AB106" s="2">
        <v>0</v>
      </c>
      <c r="AC106" s="2">
        <v>0</v>
      </c>
      <c r="AD106" s="2">
        <v>1490926.8031598865</v>
      </c>
      <c r="AE106" s="2">
        <v>0</v>
      </c>
      <c r="AF106" s="2">
        <v>4570484.3427408021</v>
      </c>
      <c r="AG106" s="2">
        <v>425820.72243802948</v>
      </c>
      <c r="AH106" s="2">
        <v>0</v>
      </c>
      <c r="AI106" s="2"/>
      <c r="AJ106" s="2"/>
      <c r="AK106" s="2"/>
      <c r="AL106" s="2"/>
      <c r="AM106" s="2"/>
      <c r="AN106" s="2"/>
      <c r="AO106" s="2"/>
      <c r="AP106" s="2"/>
      <c r="AQ106" s="2"/>
      <c r="AR106" s="2"/>
      <c r="AS106" s="2"/>
      <c r="AT106" s="2"/>
      <c r="AU106" s="2"/>
      <c r="AV106" s="2"/>
      <c r="AW106" s="2"/>
      <c r="AX106" s="2"/>
      <c r="AY106" s="2"/>
      <c r="AZ106" s="2"/>
    </row>
    <row r="107" spans="1:52" x14ac:dyDescent="0.2">
      <c r="A107" s="1">
        <v>21592</v>
      </c>
      <c r="B107" s="2" t="s">
        <v>51</v>
      </c>
      <c r="C107" s="2"/>
      <c r="D107" s="2">
        <v>0</v>
      </c>
      <c r="E107" s="2">
        <v>0</v>
      </c>
      <c r="F107" s="2">
        <v>0</v>
      </c>
      <c r="G107" s="2">
        <v>0</v>
      </c>
      <c r="H107" s="2">
        <v>0</v>
      </c>
      <c r="I107" s="2">
        <v>0</v>
      </c>
      <c r="J107" s="2">
        <v>0</v>
      </c>
      <c r="K107" s="2">
        <v>2487117.7298745494</v>
      </c>
      <c r="L107" s="2">
        <v>1751699.9845925218</v>
      </c>
      <c r="M107" s="2">
        <v>9682.5574707732703</v>
      </c>
      <c r="N107" s="2">
        <v>180493.7300982874</v>
      </c>
      <c r="O107" s="2">
        <v>0</v>
      </c>
      <c r="P107" s="2">
        <v>0</v>
      </c>
      <c r="Q107" s="2">
        <v>9688</v>
      </c>
      <c r="R107">
        <v>9375.2674499999994</v>
      </c>
      <c r="S107" s="2">
        <v>0</v>
      </c>
      <c r="T107" s="2">
        <v>0</v>
      </c>
      <c r="U107" s="2">
        <v>0</v>
      </c>
      <c r="V107" s="2">
        <v>0</v>
      </c>
      <c r="W107" s="2">
        <v>0</v>
      </c>
      <c r="X107" s="2">
        <v>603479.19448519265</v>
      </c>
      <c r="Y107" s="2">
        <v>3215.2080396907677</v>
      </c>
      <c r="Z107" s="2">
        <v>0</v>
      </c>
      <c r="AA107" s="2">
        <v>0</v>
      </c>
      <c r="AB107" s="2"/>
      <c r="AC107" s="2"/>
      <c r="AD107" s="2"/>
      <c r="AE107" s="2"/>
      <c r="AF107" s="2"/>
      <c r="AG107" s="2"/>
      <c r="AH107" s="2"/>
      <c r="AI107" s="2">
        <v>0</v>
      </c>
      <c r="AJ107" s="2"/>
      <c r="AK107" s="2"/>
      <c r="AL107" s="2">
        <v>0</v>
      </c>
      <c r="AM107" s="2"/>
      <c r="AN107" s="2">
        <v>0</v>
      </c>
      <c r="AO107" s="2"/>
      <c r="AP107" s="2"/>
      <c r="AQ107" s="2"/>
      <c r="AR107" s="2">
        <v>0</v>
      </c>
      <c r="AS107" s="2">
        <v>531415.60169999825</v>
      </c>
      <c r="AT107" s="2">
        <v>0</v>
      </c>
      <c r="AU107" s="2">
        <v>0</v>
      </c>
      <c r="AV107" s="2">
        <v>4772.3501173288669</v>
      </c>
      <c r="AW107" s="2">
        <v>501810.95149756566</v>
      </c>
      <c r="AX107" s="2">
        <v>73378.349704704437</v>
      </c>
      <c r="AY107" s="2">
        <v>0</v>
      </c>
      <c r="AZ107" s="2">
        <v>473291.25471668626</v>
      </c>
    </row>
    <row r="108" spans="1:52" x14ac:dyDescent="0.2">
      <c r="A108" s="1">
        <v>21593</v>
      </c>
      <c r="B108" s="2" t="s">
        <v>51</v>
      </c>
      <c r="C108" s="2"/>
      <c r="D108" s="2">
        <v>0</v>
      </c>
      <c r="E108" s="2">
        <v>0</v>
      </c>
      <c r="F108" s="2">
        <v>0</v>
      </c>
      <c r="G108" s="2">
        <v>0</v>
      </c>
      <c r="H108" s="2">
        <v>0</v>
      </c>
      <c r="I108" s="2">
        <v>0</v>
      </c>
      <c r="J108" s="2">
        <v>0</v>
      </c>
      <c r="K108" s="2">
        <v>663418.47247759101</v>
      </c>
      <c r="L108" s="2">
        <v>256324.37671224104</v>
      </c>
      <c r="M108" s="2">
        <v>0</v>
      </c>
      <c r="N108" s="2">
        <v>53782.629463830199</v>
      </c>
      <c r="O108" s="2">
        <v>0</v>
      </c>
      <c r="P108" s="2">
        <v>0</v>
      </c>
      <c r="Q108" s="2">
        <v>0</v>
      </c>
      <c r="R108">
        <v>2738.0122999999999</v>
      </c>
      <c r="S108" s="2">
        <v>0</v>
      </c>
      <c r="T108" s="2">
        <v>0</v>
      </c>
      <c r="U108" s="2">
        <v>0</v>
      </c>
      <c r="V108" s="2">
        <v>0</v>
      </c>
      <c r="W108" s="2">
        <v>0</v>
      </c>
      <c r="X108" s="2">
        <v>265930.52329542523</v>
      </c>
      <c r="Y108" s="2">
        <v>1520.7970099735005</v>
      </c>
      <c r="Z108" s="2">
        <v>0</v>
      </c>
      <c r="AA108" s="2">
        <v>0</v>
      </c>
      <c r="AB108" s="2"/>
      <c r="AC108" s="2"/>
      <c r="AD108" s="2"/>
      <c r="AE108" s="2"/>
      <c r="AF108" s="2"/>
      <c r="AG108" s="2"/>
      <c r="AH108" s="2"/>
      <c r="AI108" s="2">
        <v>0</v>
      </c>
      <c r="AJ108" s="2"/>
      <c r="AK108" s="2"/>
      <c r="AL108" s="2">
        <v>0</v>
      </c>
      <c r="AM108" s="2"/>
      <c r="AN108" s="2">
        <v>0</v>
      </c>
      <c r="AO108" s="2"/>
      <c r="AP108" s="2"/>
      <c r="AQ108" s="2"/>
      <c r="AR108" s="2">
        <v>4504.035647358166</v>
      </c>
      <c r="AS108" s="2">
        <v>121442.94254530541</v>
      </c>
      <c r="AT108" s="2">
        <v>0</v>
      </c>
      <c r="AU108" s="2">
        <v>0</v>
      </c>
      <c r="AV108" s="2">
        <v>236499.82555894906</v>
      </c>
      <c r="AW108" s="2">
        <v>265930.52329542523</v>
      </c>
      <c r="AX108" s="2">
        <v>0</v>
      </c>
      <c r="AY108" s="2">
        <v>0</v>
      </c>
      <c r="AZ108" s="2">
        <v>247306.67030908863</v>
      </c>
    </row>
    <row r="109" spans="1:52" x14ac:dyDescent="0.2">
      <c r="A109" s="1">
        <v>21594</v>
      </c>
      <c r="B109" s="2" t="s">
        <v>51</v>
      </c>
      <c r="C109" s="2"/>
      <c r="D109" s="2">
        <v>0</v>
      </c>
      <c r="E109" s="2">
        <v>0</v>
      </c>
      <c r="F109" s="2">
        <v>0</v>
      </c>
      <c r="G109" s="2">
        <v>0</v>
      </c>
      <c r="H109" s="2">
        <v>0</v>
      </c>
      <c r="I109" s="2">
        <v>0</v>
      </c>
      <c r="J109" s="2">
        <v>0</v>
      </c>
      <c r="K109" s="2">
        <v>491563.8468456415</v>
      </c>
      <c r="L109" s="2">
        <v>764788.87962188746</v>
      </c>
      <c r="M109" s="2">
        <v>642.49999999931754</v>
      </c>
      <c r="N109" s="2">
        <v>133298.75153784771</v>
      </c>
      <c r="O109" s="2">
        <v>0</v>
      </c>
      <c r="P109" s="2">
        <v>0</v>
      </c>
      <c r="Q109" s="2">
        <v>0</v>
      </c>
      <c r="R109">
        <v>0</v>
      </c>
      <c r="S109" s="2">
        <v>0</v>
      </c>
      <c r="T109" s="2">
        <v>0</v>
      </c>
      <c r="U109" s="2">
        <v>0</v>
      </c>
      <c r="V109" s="2">
        <v>0</v>
      </c>
      <c r="W109" s="2">
        <v>0</v>
      </c>
      <c r="X109" s="2">
        <v>303937.35701732023</v>
      </c>
      <c r="Y109" s="2">
        <v>4493.7144084484626</v>
      </c>
      <c r="Z109" s="2">
        <v>0</v>
      </c>
      <c r="AA109" s="2">
        <v>0</v>
      </c>
      <c r="AB109" s="2"/>
      <c r="AC109" s="2"/>
      <c r="AD109" s="2"/>
      <c r="AE109" s="2"/>
      <c r="AF109" s="2"/>
      <c r="AG109" s="2"/>
      <c r="AH109" s="2"/>
      <c r="AI109" s="2">
        <v>0</v>
      </c>
      <c r="AJ109" s="2"/>
      <c r="AK109" s="2"/>
      <c r="AL109" s="2">
        <v>0</v>
      </c>
      <c r="AM109" s="2"/>
      <c r="AN109" s="2">
        <v>0</v>
      </c>
      <c r="AO109" s="2"/>
      <c r="AP109" s="2"/>
      <c r="AQ109" s="2"/>
      <c r="AR109" s="2">
        <v>7519.894041753254</v>
      </c>
      <c r="AS109" s="2">
        <v>767374.9169160137</v>
      </c>
      <c r="AT109" s="2">
        <v>0</v>
      </c>
      <c r="AU109" s="2">
        <v>0</v>
      </c>
      <c r="AV109" s="2">
        <v>297052.64078396576</v>
      </c>
      <c r="AW109" s="2">
        <v>260105.82212267208</v>
      </c>
      <c r="AX109" s="2">
        <v>0</v>
      </c>
      <c r="AY109" s="2">
        <v>0</v>
      </c>
      <c r="AZ109" s="2">
        <v>230173.71555172218</v>
      </c>
    </row>
    <row r="110" spans="1:52" x14ac:dyDescent="0.2">
      <c r="A110" s="1">
        <v>21595</v>
      </c>
      <c r="B110" s="2" t="s">
        <v>51</v>
      </c>
      <c r="C110" s="2"/>
      <c r="D110" s="2">
        <v>5872.9622727275755</v>
      </c>
      <c r="E110" s="2">
        <v>0</v>
      </c>
      <c r="F110" s="2">
        <v>217.96085412097833</v>
      </c>
      <c r="G110" s="2">
        <v>0</v>
      </c>
      <c r="H110" s="2">
        <v>0</v>
      </c>
      <c r="I110" s="2">
        <v>0</v>
      </c>
      <c r="J110" s="2">
        <v>0</v>
      </c>
      <c r="K110" s="2">
        <v>579745.04484000802</v>
      </c>
      <c r="L110" s="2">
        <v>432982.04335252306</v>
      </c>
      <c r="M110" s="2">
        <v>0</v>
      </c>
      <c r="N110" s="2">
        <v>157799.72332905474</v>
      </c>
      <c r="O110" s="2">
        <v>0</v>
      </c>
      <c r="P110" s="2">
        <v>0</v>
      </c>
      <c r="Q110" s="2">
        <v>0</v>
      </c>
      <c r="R110">
        <v>0</v>
      </c>
      <c r="S110" s="2">
        <v>0</v>
      </c>
      <c r="T110" s="2">
        <v>0</v>
      </c>
      <c r="U110" s="2">
        <v>0</v>
      </c>
      <c r="V110" s="2">
        <v>506.82947758508215</v>
      </c>
      <c r="W110" s="2">
        <v>0</v>
      </c>
      <c r="X110" s="2">
        <v>89704.854150142826</v>
      </c>
      <c r="Y110" s="2">
        <v>2330.4920844305793</v>
      </c>
      <c r="Z110" s="2">
        <v>0</v>
      </c>
      <c r="AA110" s="2">
        <v>0</v>
      </c>
      <c r="AB110" s="2"/>
      <c r="AC110" s="2"/>
      <c r="AD110" s="2"/>
      <c r="AE110" s="2"/>
      <c r="AF110" s="2"/>
      <c r="AG110" s="2"/>
      <c r="AH110" s="2"/>
      <c r="AI110" s="2">
        <v>0</v>
      </c>
      <c r="AJ110" s="2"/>
      <c r="AK110" s="2"/>
      <c r="AL110" s="2">
        <v>0</v>
      </c>
      <c r="AM110" s="2"/>
      <c r="AN110" s="2">
        <v>0</v>
      </c>
      <c r="AO110" s="2"/>
      <c r="AP110" s="2"/>
      <c r="AQ110" s="2"/>
      <c r="AR110" s="2">
        <v>9366.7603665018542</v>
      </c>
      <c r="AS110" s="2">
        <v>234388.94339809954</v>
      </c>
      <c r="AT110" s="2">
        <v>205842.46610088975</v>
      </c>
      <c r="AU110" s="2">
        <v>506.83002981866662</v>
      </c>
      <c r="AV110" s="2">
        <v>19853.992726581317</v>
      </c>
      <c r="AW110" s="2">
        <v>26082.079173000649</v>
      </c>
      <c r="AX110" s="2">
        <v>0</v>
      </c>
      <c r="AY110" s="2">
        <v>0</v>
      </c>
      <c r="AZ110" s="2">
        <v>19555.724911219353</v>
      </c>
    </row>
    <row r="111" spans="1:52" x14ac:dyDescent="0.2">
      <c r="A111" s="1">
        <v>21596</v>
      </c>
      <c r="B111" s="2" t="s">
        <v>51</v>
      </c>
      <c r="C111" s="2"/>
      <c r="D111" s="2">
        <v>227410.71704651989</v>
      </c>
      <c r="E111" s="2">
        <v>0</v>
      </c>
      <c r="F111" s="2">
        <v>195734.16738702331</v>
      </c>
      <c r="G111" s="2">
        <v>0</v>
      </c>
      <c r="H111" s="2">
        <v>0</v>
      </c>
      <c r="I111" s="2">
        <v>0</v>
      </c>
      <c r="J111" s="2">
        <v>0</v>
      </c>
      <c r="K111" s="2">
        <v>0</v>
      </c>
      <c r="L111" s="2">
        <v>620130.01055129024</v>
      </c>
      <c r="M111" s="2">
        <v>0</v>
      </c>
      <c r="N111" s="2">
        <v>1273494.507998764</v>
      </c>
      <c r="O111" s="2">
        <v>0</v>
      </c>
      <c r="P111" s="2">
        <v>0</v>
      </c>
      <c r="Q111" s="2">
        <v>220984.57370491381</v>
      </c>
      <c r="R111">
        <v>24206.884784000002</v>
      </c>
      <c r="S111" s="2">
        <v>0</v>
      </c>
      <c r="T111" s="2">
        <v>0</v>
      </c>
      <c r="U111" s="2">
        <v>0</v>
      </c>
      <c r="V111" s="2">
        <v>198716.52163971373</v>
      </c>
      <c r="W111" s="2">
        <v>0</v>
      </c>
      <c r="X111" s="2">
        <v>16114.63014058815</v>
      </c>
      <c r="Y111" s="2">
        <v>0</v>
      </c>
      <c r="Z111" s="2">
        <v>0</v>
      </c>
      <c r="AA111" s="2">
        <v>0</v>
      </c>
      <c r="AB111" s="2"/>
      <c r="AC111" s="2"/>
      <c r="AD111" s="2"/>
      <c r="AE111" s="2"/>
      <c r="AF111" s="2"/>
      <c r="AG111" s="2"/>
      <c r="AH111" s="2"/>
      <c r="AI111" s="2">
        <v>0</v>
      </c>
      <c r="AJ111" s="2"/>
      <c r="AK111" s="2"/>
      <c r="AL111" s="2">
        <v>0</v>
      </c>
      <c r="AM111" s="2"/>
      <c r="AN111" s="2">
        <v>0</v>
      </c>
      <c r="AO111" s="2"/>
      <c r="AP111" s="2"/>
      <c r="AQ111" s="2"/>
      <c r="AR111" s="2">
        <v>12121.489530640732</v>
      </c>
      <c r="AS111" s="2">
        <v>0</v>
      </c>
      <c r="AT111" s="2">
        <v>1630528.8478622895</v>
      </c>
      <c r="AU111" s="2">
        <v>5847.7847071722535</v>
      </c>
      <c r="AV111" s="2">
        <v>0</v>
      </c>
      <c r="AW111" s="2">
        <v>16114.63014058815</v>
      </c>
      <c r="AX111" s="2">
        <v>0</v>
      </c>
      <c r="AY111" s="2">
        <v>0</v>
      </c>
      <c r="AZ111" s="2">
        <v>3039.4589977619753</v>
      </c>
    </row>
    <row r="112" spans="1:52" x14ac:dyDescent="0.2">
      <c r="A112" s="1">
        <v>21597</v>
      </c>
      <c r="B112" s="2" t="s">
        <v>51</v>
      </c>
      <c r="C112" s="2"/>
      <c r="D112" s="2">
        <v>904120.36349699227</v>
      </c>
      <c r="E112" s="2">
        <v>0</v>
      </c>
      <c r="F112" s="2">
        <v>0</v>
      </c>
      <c r="G112" s="2">
        <v>58709.991044540388</v>
      </c>
      <c r="H112" s="2">
        <v>0</v>
      </c>
      <c r="I112" s="2">
        <v>0</v>
      </c>
      <c r="J112" s="2">
        <v>0</v>
      </c>
      <c r="K112" s="2">
        <v>96463.93052315939</v>
      </c>
      <c r="L112" s="2">
        <v>1633838.9973909003</v>
      </c>
      <c r="M112" s="2">
        <v>0</v>
      </c>
      <c r="N112" s="2">
        <v>997386.63066252624</v>
      </c>
      <c r="O112" s="2">
        <v>0</v>
      </c>
      <c r="P112" s="2">
        <v>0</v>
      </c>
      <c r="Q112" s="2">
        <v>539.308218128607</v>
      </c>
      <c r="R112">
        <v>10295.069487999999</v>
      </c>
      <c r="S112" s="2">
        <v>0</v>
      </c>
      <c r="T112" s="2">
        <v>0</v>
      </c>
      <c r="U112" s="2">
        <v>0</v>
      </c>
      <c r="V112" s="2">
        <v>21219.862777105034</v>
      </c>
      <c r="W112" s="2">
        <v>0</v>
      </c>
      <c r="X112" s="2">
        <v>16890.534564097248</v>
      </c>
      <c r="Y112" s="2">
        <v>0</v>
      </c>
      <c r="Z112" s="2">
        <v>0</v>
      </c>
      <c r="AA112" s="2">
        <v>0</v>
      </c>
      <c r="AB112" s="2"/>
      <c r="AC112" s="2"/>
      <c r="AD112" s="2"/>
      <c r="AE112" s="2"/>
      <c r="AF112" s="2">
        <v>280783.07234634331</v>
      </c>
      <c r="AG112" s="2"/>
      <c r="AH112" s="2"/>
      <c r="AI112" s="2">
        <v>0</v>
      </c>
      <c r="AJ112" s="2"/>
      <c r="AK112" s="2"/>
      <c r="AL112" s="2">
        <v>0</v>
      </c>
      <c r="AM112" s="2"/>
      <c r="AN112" s="2">
        <v>0</v>
      </c>
      <c r="AO112" s="2"/>
      <c r="AP112" s="2"/>
      <c r="AQ112" s="2"/>
      <c r="AR112" s="2">
        <v>4334.4656586573765</v>
      </c>
      <c r="AS112" s="2">
        <v>0</v>
      </c>
      <c r="AT112" s="2">
        <v>2102680.4047735538</v>
      </c>
      <c r="AU112" s="2">
        <v>0</v>
      </c>
      <c r="AV112" s="2">
        <v>0</v>
      </c>
      <c r="AW112" s="2">
        <v>6560.5642823402331</v>
      </c>
      <c r="AX112" s="2">
        <v>0</v>
      </c>
      <c r="AY112" s="2">
        <v>0</v>
      </c>
      <c r="AZ112" s="2">
        <v>8812.8301868138969</v>
      </c>
    </row>
    <row r="113" spans="1:52" x14ac:dyDescent="0.2">
      <c r="A113" s="1">
        <v>21598</v>
      </c>
      <c r="B113" s="2" t="s">
        <v>51</v>
      </c>
      <c r="C113" s="2"/>
      <c r="D113" s="2">
        <v>949379.1698709873</v>
      </c>
      <c r="E113" s="2">
        <v>0</v>
      </c>
      <c r="F113" s="2">
        <v>8572.6019313363831</v>
      </c>
      <c r="G113" s="2">
        <v>0</v>
      </c>
      <c r="H113" s="2">
        <v>330818.83760913397</v>
      </c>
      <c r="I113" s="2">
        <v>0</v>
      </c>
      <c r="J113" s="2">
        <v>0</v>
      </c>
      <c r="K113" s="2">
        <v>51702.023518634378</v>
      </c>
      <c r="L113" s="2">
        <v>1347300.9795021373</v>
      </c>
      <c r="M113" s="2">
        <v>0</v>
      </c>
      <c r="N113" s="2">
        <v>1732057.2455227112</v>
      </c>
      <c r="O113" s="2">
        <v>0</v>
      </c>
      <c r="P113" s="2">
        <v>788567.5222741554</v>
      </c>
      <c r="Q113" s="2">
        <v>657.22338588884895</v>
      </c>
      <c r="R113">
        <v>13116.368452999999</v>
      </c>
      <c r="S113" s="2">
        <v>0</v>
      </c>
      <c r="T113" s="2">
        <v>0</v>
      </c>
      <c r="U113" s="2">
        <v>0</v>
      </c>
      <c r="V113" s="2">
        <v>405502.63520735176</v>
      </c>
      <c r="W113" s="2">
        <v>37696.660078999499</v>
      </c>
      <c r="X113" s="2">
        <v>0</v>
      </c>
      <c r="Y113" s="2">
        <v>0</v>
      </c>
      <c r="Z113" s="2">
        <v>0</v>
      </c>
      <c r="AA113" s="2">
        <v>0</v>
      </c>
      <c r="AB113" s="2">
        <v>111750.55136376328</v>
      </c>
      <c r="AC113" s="2"/>
      <c r="AD113" s="2">
        <v>164.5119232458535</v>
      </c>
      <c r="AE113" s="2"/>
      <c r="AF113" s="2">
        <v>703400.85163032392</v>
      </c>
      <c r="AG113" s="2">
        <v>12117.992709496131</v>
      </c>
      <c r="AH113" s="2"/>
      <c r="AI113" s="2">
        <v>0</v>
      </c>
      <c r="AJ113" s="2"/>
      <c r="AK113" s="2"/>
      <c r="AL113" s="2">
        <v>0</v>
      </c>
      <c r="AM113" s="2"/>
      <c r="AN113" s="2">
        <v>0</v>
      </c>
      <c r="AO113" s="2"/>
      <c r="AP113" s="2"/>
      <c r="AQ113" s="2"/>
      <c r="AR113" s="2">
        <v>9744.6120431654235</v>
      </c>
      <c r="AS113" s="2">
        <v>266927.91493592423</v>
      </c>
      <c r="AT113" s="2">
        <v>224758.27802405664</v>
      </c>
      <c r="AU113" s="2">
        <v>11844.510516913633</v>
      </c>
      <c r="AV113" s="2">
        <v>0</v>
      </c>
      <c r="AW113" s="2">
        <v>0</v>
      </c>
      <c r="AX113" s="2">
        <v>0</v>
      </c>
      <c r="AY113" s="2">
        <v>0</v>
      </c>
      <c r="AZ113" s="2">
        <v>0</v>
      </c>
    </row>
    <row r="114" spans="1:52" x14ac:dyDescent="0.2">
      <c r="A114" s="1">
        <v>21599</v>
      </c>
      <c r="B114" s="2" t="s">
        <v>51</v>
      </c>
      <c r="C114" s="2"/>
      <c r="D114" s="2">
        <v>514069.43782348954</v>
      </c>
      <c r="E114" s="2">
        <v>0</v>
      </c>
      <c r="F114" s="2">
        <v>0</v>
      </c>
      <c r="G114" s="2">
        <v>0</v>
      </c>
      <c r="H114" s="2">
        <v>471003.59111376782</v>
      </c>
      <c r="I114" s="2">
        <v>0</v>
      </c>
      <c r="J114" s="2">
        <v>0</v>
      </c>
      <c r="K114" s="2">
        <v>0</v>
      </c>
      <c r="L114" s="2">
        <v>417947.23336758319</v>
      </c>
      <c r="M114" s="2">
        <v>0</v>
      </c>
      <c r="N114" s="2">
        <v>1679483.3326590285</v>
      </c>
      <c r="O114" s="2">
        <v>0</v>
      </c>
      <c r="P114" s="2">
        <v>244716.26246199373</v>
      </c>
      <c r="Q114" s="2">
        <v>0</v>
      </c>
      <c r="R114">
        <v>3266.6259</v>
      </c>
      <c r="S114" s="2">
        <v>0</v>
      </c>
      <c r="T114" s="2">
        <v>0</v>
      </c>
      <c r="U114" s="2">
        <v>0</v>
      </c>
      <c r="V114" s="2">
        <v>471003.59111376794</v>
      </c>
      <c r="W114" s="2">
        <v>0</v>
      </c>
      <c r="X114" s="2">
        <v>30158.511737878445</v>
      </c>
      <c r="Y114" s="2">
        <v>1342.9300494731447</v>
      </c>
      <c r="Z114" s="2">
        <v>0</v>
      </c>
      <c r="AA114" s="2">
        <v>0</v>
      </c>
      <c r="AB114" s="2"/>
      <c r="AC114" s="2"/>
      <c r="AD114" s="2">
        <v>189195.21575110834</v>
      </c>
      <c r="AE114" s="2"/>
      <c r="AF114" s="2">
        <v>1937025.8033655472</v>
      </c>
      <c r="AG114" s="2">
        <v>78264.791979333822</v>
      </c>
      <c r="AH114" s="2"/>
      <c r="AI114" s="2">
        <v>0</v>
      </c>
      <c r="AJ114" s="2"/>
      <c r="AK114" s="2"/>
      <c r="AL114" s="2">
        <v>0</v>
      </c>
      <c r="AM114" s="2"/>
      <c r="AN114" s="2">
        <v>0</v>
      </c>
      <c r="AO114" s="2"/>
      <c r="AP114" s="2"/>
      <c r="AQ114" s="2"/>
      <c r="AR114" s="2">
        <v>2628.4277025072101</v>
      </c>
      <c r="AS114" s="2">
        <v>580101.84067203442</v>
      </c>
      <c r="AT114" s="2">
        <v>55416.83556223879</v>
      </c>
      <c r="AU114" s="2">
        <v>10236.967084866212</v>
      </c>
      <c r="AV114" s="2">
        <v>1174.1484068922391</v>
      </c>
      <c r="AW114" s="2">
        <v>19946.71249914102</v>
      </c>
      <c r="AX114" s="2">
        <v>0</v>
      </c>
      <c r="AY114" s="2">
        <v>0</v>
      </c>
      <c r="AZ114" s="2">
        <v>17566.951066013018</v>
      </c>
    </row>
    <row r="115" spans="1:52" x14ac:dyDescent="0.2">
      <c r="A115" s="1">
        <v>21600</v>
      </c>
      <c r="B115" s="2" t="s">
        <v>53</v>
      </c>
      <c r="C115" s="2"/>
      <c r="D115" s="2">
        <v>360776.58828194026</v>
      </c>
      <c r="E115" s="2"/>
      <c r="F115" s="2"/>
      <c r="G115" s="2"/>
      <c r="H115" s="2"/>
      <c r="I115" s="2"/>
      <c r="J115" s="2"/>
      <c r="K115" s="2"/>
      <c r="L115" s="2"/>
      <c r="M115" s="2"/>
      <c r="N115" s="2">
        <v>69570.306073443018</v>
      </c>
      <c r="O115" s="2"/>
      <c r="P115" s="2"/>
      <c r="Q115" s="2"/>
      <c r="R115" t="s">
        <v>80</v>
      </c>
      <c r="S115" s="2"/>
      <c r="T115" s="2"/>
      <c r="U115" s="2"/>
      <c r="V115" s="2">
        <v>1126.1327911334829</v>
      </c>
      <c r="W115" s="2"/>
      <c r="X115" s="2"/>
      <c r="Y115" s="2">
        <v>234.42090589592448</v>
      </c>
      <c r="Z115" s="2"/>
      <c r="AA115" s="2"/>
      <c r="AB115" s="2">
        <v>61835.945562652931</v>
      </c>
      <c r="AC115" s="2">
        <v>0</v>
      </c>
      <c r="AD115" s="2">
        <v>307655.40223967691</v>
      </c>
      <c r="AE115" s="2">
        <v>0</v>
      </c>
      <c r="AF115" s="2">
        <v>4356701.7498681583</v>
      </c>
      <c r="AG115" s="2">
        <v>133572.18805487201</v>
      </c>
      <c r="AH115" s="2">
        <v>0</v>
      </c>
      <c r="AI115" s="2"/>
      <c r="AJ115" s="2"/>
      <c r="AK115" s="2"/>
      <c r="AL115" s="2"/>
      <c r="AM115" s="2"/>
      <c r="AN115" s="2"/>
      <c r="AO115" s="2"/>
      <c r="AP115" s="2"/>
      <c r="AQ115" s="2"/>
      <c r="AR115" s="2"/>
      <c r="AS115" s="2">
        <v>2216.1567500023098</v>
      </c>
      <c r="AT115" s="2">
        <v>54351.655097960604</v>
      </c>
      <c r="AU115" s="2"/>
      <c r="AV115" s="2"/>
      <c r="AW115" s="2"/>
      <c r="AX115" s="2"/>
      <c r="AY115" s="2"/>
      <c r="AZ115" s="2"/>
    </row>
    <row r="116" spans="1:52" x14ac:dyDescent="0.2">
      <c r="A116" s="1">
        <v>21601</v>
      </c>
      <c r="B116" s="2" t="s">
        <v>51</v>
      </c>
      <c r="C116" s="2"/>
      <c r="D116" s="2">
        <v>407315.2413429023</v>
      </c>
      <c r="E116" s="2">
        <v>0</v>
      </c>
      <c r="F116" s="2">
        <v>0</v>
      </c>
      <c r="G116" s="2">
        <v>0</v>
      </c>
      <c r="H116" s="2">
        <v>0</v>
      </c>
      <c r="I116" s="2">
        <v>0</v>
      </c>
      <c r="J116" s="2">
        <v>0</v>
      </c>
      <c r="K116" s="2">
        <v>0</v>
      </c>
      <c r="L116" s="2">
        <v>56813.537677025364</v>
      </c>
      <c r="M116" s="2">
        <v>0</v>
      </c>
      <c r="N116" s="2">
        <v>250604.32443762582</v>
      </c>
      <c r="O116" s="2">
        <v>0</v>
      </c>
      <c r="P116" s="2">
        <v>0</v>
      </c>
      <c r="Q116" s="2">
        <v>0</v>
      </c>
      <c r="R116">
        <v>15127.292565</v>
      </c>
      <c r="S116" s="2">
        <v>0</v>
      </c>
      <c r="T116" s="2">
        <v>0</v>
      </c>
      <c r="U116" s="2">
        <v>0</v>
      </c>
      <c r="V116" s="2">
        <v>0</v>
      </c>
      <c r="W116" s="2">
        <v>0</v>
      </c>
      <c r="X116" s="2">
        <v>0</v>
      </c>
      <c r="Y116" s="2">
        <v>421.47494882834974</v>
      </c>
      <c r="Z116" s="2">
        <v>0</v>
      </c>
      <c r="AA116" s="2">
        <v>0</v>
      </c>
      <c r="AB116" s="2">
        <v>240882.6992586891</v>
      </c>
      <c r="AC116" s="2"/>
      <c r="AD116" s="2">
        <v>3140098.3500085659</v>
      </c>
      <c r="AE116" s="2"/>
      <c r="AF116" s="2">
        <v>1159274.6817215467</v>
      </c>
      <c r="AG116" s="2">
        <v>2022337.3263890713</v>
      </c>
      <c r="AH116" s="2"/>
      <c r="AI116" s="2">
        <v>0</v>
      </c>
      <c r="AJ116" s="2"/>
      <c r="AK116" s="2"/>
      <c r="AL116" s="2">
        <v>0</v>
      </c>
      <c r="AM116" s="2"/>
      <c r="AN116" s="2">
        <v>0</v>
      </c>
      <c r="AO116" s="2"/>
      <c r="AP116" s="2"/>
      <c r="AQ116" s="2"/>
      <c r="AR116" s="2">
        <v>15215.268511476163</v>
      </c>
      <c r="AS116" s="2">
        <v>85520.654017581939</v>
      </c>
      <c r="AT116" s="2">
        <v>61149.02547757775</v>
      </c>
      <c r="AU116" s="2">
        <v>0</v>
      </c>
      <c r="AV116" s="2">
        <v>0</v>
      </c>
      <c r="AW116" s="2">
        <v>0</v>
      </c>
      <c r="AX116" s="2">
        <v>0</v>
      </c>
      <c r="AY116" s="2">
        <v>0</v>
      </c>
      <c r="AZ116" s="2">
        <v>0</v>
      </c>
    </row>
    <row r="117" spans="1:52" x14ac:dyDescent="0.2">
      <c r="A117" s="1">
        <v>21602</v>
      </c>
      <c r="B117" s="2" t="s">
        <v>53</v>
      </c>
      <c r="C117" s="2"/>
      <c r="D117" s="2"/>
      <c r="E117" s="2"/>
      <c r="F117" s="2"/>
      <c r="G117" s="2"/>
      <c r="H117" s="2"/>
      <c r="I117" s="2"/>
      <c r="J117" s="2"/>
      <c r="K117" s="2"/>
      <c r="L117" s="2"/>
      <c r="M117" s="2"/>
      <c r="N117" s="2"/>
      <c r="O117" s="2"/>
      <c r="P117" s="2"/>
      <c r="Q117" s="2"/>
      <c r="R117" t="s">
        <v>80</v>
      </c>
      <c r="S117" s="2"/>
      <c r="T117" s="2"/>
      <c r="U117" s="2"/>
      <c r="V117" s="2"/>
      <c r="W117" s="2"/>
      <c r="X117" s="2"/>
      <c r="Y117" s="2"/>
      <c r="Z117" s="2"/>
      <c r="AA117" s="2"/>
      <c r="AB117" s="2">
        <v>0</v>
      </c>
      <c r="AC117" s="2">
        <v>0</v>
      </c>
      <c r="AD117" s="2">
        <v>3930179.0197511637</v>
      </c>
      <c r="AE117" s="2">
        <v>0</v>
      </c>
      <c r="AF117" s="2">
        <v>3668658.4262297074</v>
      </c>
      <c r="AG117" s="2">
        <v>282485.56028636475</v>
      </c>
      <c r="AH117" s="2">
        <v>0</v>
      </c>
      <c r="AI117" s="2"/>
      <c r="AJ117" s="2"/>
      <c r="AK117" s="2"/>
      <c r="AL117" s="2"/>
      <c r="AM117" s="2"/>
      <c r="AN117" s="2"/>
      <c r="AO117" s="2"/>
      <c r="AP117" s="2"/>
      <c r="AQ117" s="2"/>
      <c r="AR117" s="2"/>
      <c r="AS117" s="2"/>
      <c r="AT117" s="2"/>
      <c r="AU117" s="2"/>
      <c r="AV117" s="2"/>
      <c r="AW117" s="2"/>
      <c r="AX117" s="2"/>
      <c r="AY117" s="2"/>
      <c r="AZ117" s="2"/>
    </row>
    <row r="118" spans="1:52" x14ac:dyDescent="0.2">
      <c r="A118" s="1">
        <v>21603</v>
      </c>
      <c r="B118" s="2" t="s">
        <v>53</v>
      </c>
      <c r="C118" s="2"/>
      <c r="D118" s="2"/>
      <c r="E118" s="2"/>
      <c r="F118" s="2"/>
      <c r="G118" s="2"/>
      <c r="H118" s="2"/>
      <c r="I118" s="2"/>
      <c r="J118" s="2"/>
      <c r="K118" s="2"/>
      <c r="L118" s="2"/>
      <c r="M118" s="2"/>
      <c r="N118" s="2"/>
      <c r="O118" s="2"/>
      <c r="P118" s="2"/>
      <c r="Q118" s="2"/>
      <c r="R118" t="s">
        <v>80</v>
      </c>
      <c r="S118" s="2"/>
      <c r="T118" s="2"/>
      <c r="U118" s="2"/>
      <c r="V118" s="2"/>
      <c r="W118" s="2"/>
      <c r="X118" s="2"/>
      <c r="Y118" s="2"/>
      <c r="Z118" s="2"/>
      <c r="AA118" s="2"/>
      <c r="AB118" s="2">
        <v>0</v>
      </c>
      <c r="AC118" s="2">
        <v>0</v>
      </c>
      <c r="AD118" s="2">
        <v>1116810.7778272275</v>
      </c>
      <c r="AE118" s="2">
        <v>0</v>
      </c>
      <c r="AF118" s="2">
        <v>4797209.9798032371</v>
      </c>
      <c r="AG118" s="2">
        <v>199095.08538394448</v>
      </c>
      <c r="AH118" s="2">
        <v>0</v>
      </c>
      <c r="AI118" s="2"/>
      <c r="AJ118" s="2"/>
      <c r="AK118" s="2"/>
      <c r="AL118" s="2"/>
      <c r="AM118" s="2"/>
      <c r="AN118" s="2"/>
      <c r="AO118" s="2"/>
      <c r="AP118" s="2"/>
      <c r="AQ118" s="2"/>
      <c r="AR118" s="2"/>
      <c r="AS118" s="2"/>
      <c r="AT118" s="2"/>
      <c r="AU118" s="2"/>
      <c r="AV118" s="2"/>
      <c r="AW118" s="2"/>
      <c r="AX118" s="2"/>
      <c r="AY118" s="2"/>
      <c r="AZ118" s="2"/>
    </row>
    <row r="119" spans="1:52" x14ac:dyDescent="0.2">
      <c r="A119" s="1">
        <v>21825</v>
      </c>
      <c r="B119" s="2" t="s">
        <v>51</v>
      </c>
      <c r="C119" s="2"/>
      <c r="D119" s="2">
        <v>0</v>
      </c>
      <c r="E119" s="2">
        <v>0</v>
      </c>
      <c r="F119" s="2">
        <v>0</v>
      </c>
      <c r="G119" s="2">
        <v>0</v>
      </c>
      <c r="H119" s="2">
        <v>0</v>
      </c>
      <c r="I119" s="2">
        <v>0</v>
      </c>
      <c r="J119" s="2">
        <v>0</v>
      </c>
      <c r="K119" s="2">
        <v>2560291.223718924</v>
      </c>
      <c r="L119" s="2">
        <v>1821319.172175912</v>
      </c>
      <c r="M119" s="2">
        <v>5681.1782982928762</v>
      </c>
      <c r="N119" s="2">
        <v>176709.5126826241</v>
      </c>
      <c r="O119" s="2">
        <v>0</v>
      </c>
      <c r="P119" s="2">
        <v>0</v>
      </c>
      <c r="Q119" s="2">
        <v>1073.5</v>
      </c>
      <c r="R119">
        <v>22972.669996000001</v>
      </c>
      <c r="S119" s="2">
        <v>0</v>
      </c>
      <c r="T119" s="2">
        <v>0</v>
      </c>
      <c r="U119" s="2">
        <v>0</v>
      </c>
      <c r="V119" s="2">
        <v>0</v>
      </c>
      <c r="W119" s="2">
        <v>0</v>
      </c>
      <c r="X119" s="2">
        <v>335250.19821746054</v>
      </c>
      <c r="Y119" s="2">
        <v>2294.9575831534085</v>
      </c>
      <c r="Z119" s="2">
        <v>0</v>
      </c>
      <c r="AA119" s="2">
        <v>0</v>
      </c>
      <c r="AB119" s="2"/>
      <c r="AC119" s="2"/>
      <c r="AD119" s="2"/>
      <c r="AE119" s="2"/>
      <c r="AF119" s="2"/>
      <c r="AG119" s="2"/>
      <c r="AH119" s="2"/>
      <c r="AI119" s="2">
        <v>0</v>
      </c>
      <c r="AJ119" s="2"/>
      <c r="AK119" s="2"/>
      <c r="AL119" s="2">
        <v>0</v>
      </c>
      <c r="AM119" s="2"/>
      <c r="AN119" s="2">
        <v>0</v>
      </c>
      <c r="AO119" s="2"/>
      <c r="AP119" s="2"/>
      <c r="AQ119" s="2"/>
      <c r="AR119" s="2">
        <v>0</v>
      </c>
      <c r="AS119" s="2">
        <v>33575.360988039516</v>
      </c>
      <c r="AT119" s="2">
        <v>0</v>
      </c>
      <c r="AU119" s="2">
        <v>0</v>
      </c>
      <c r="AV119" s="2">
        <v>1095.2420145927897</v>
      </c>
      <c r="AW119" s="2">
        <v>216336.36894004652</v>
      </c>
      <c r="AX119" s="2">
        <v>9518.2655314258027</v>
      </c>
      <c r="AY119" s="2">
        <v>0</v>
      </c>
      <c r="AZ119" s="2">
        <v>204970.85356560498</v>
      </c>
    </row>
    <row r="120" spans="1:52" x14ac:dyDescent="0.2">
      <c r="A120" s="1">
        <v>21826</v>
      </c>
      <c r="B120" s="2" t="s">
        <v>51</v>
      </c>
      <c r="C120" s="2" t="s">
        <v>52</v>
      </c>
      <c r="D120" s="2">
        <v>0</v>
      </c>
      <c r="E120" s="2">
        <v>0</v>
      </c>
      <c r="F120" s="2">
        <v>0</v>
      </c>
      <c r="G120" s="2">
        <v>0</v>
      </c>
      <c r="H120" s="2">
        <v>0</v>
      </c>
      <c r="I120" s="2">
        <v>0</v>
      </c>
      <c r="J120" s="2">
        <v>0</v>
      </c>
      <c r="K120" s="2">
        <v>1119167.4395712262</v>
      </c>
      <c r="L120" s="2">
        <v>1049102.7858299932</v>
      </c>
      <c r="M120" s="2">
        <v>0</v>
      </c>
      <c r="N120" s="2">
        <v>8650.465811494365</v>
      </c>
      <c r="O120" s="2">
        <v>0</v>
      </c>
      <c r="P120" s="2">
        <v>0</v>
      </c>
      <c r="Q120" s="2">
        <v>0</v>
      </c>
      <c r="R120">
        <v>1659.6731500000001</v>
      </c>
      <c r="S120" s="2">
        <v>0</v>
      </c>
      <c r="T120" s="2">
        <v>0</v>
      </c>
      <c r="U120" s="2">
        <v>0</v>
      </c>
      <c r="V120" s="2">
        <v>0.34168141000963981</v>
      </c>
      <c r="W120" s="2">
        <v>0</v>
      </c>
      <c r="X120" s="2">
        <v>1058528.0500493422</v>
      </c>
      <c r="Y120" s="2">
        <v>0</v>
      </c>
      <c r="Z120" s="2">
        <v>0</v>
      </c>
      <c r="AA120" s="2">
        <v>0</v>
      </c>
      <c r="AB120" s="2"/>
      <c r="AC120" s="2"/>
      <c r="AD120" s="2"/>
      <c r="AE120" s="2"/>
      <c r="AF120" s="2"/>
      <c r="AG120" s="2"/>
      <c r="AH120" s="2"/>
      <c r="AI120" s="2">
        <v>0.34168141000963981</v>
      </c>
      <c r="AJ120" s="2">
        <v>0</v>
      </c>
      <c r="AK120" s="2">
        <v>0</v>
      </c>
      <c r="AL120" s="2">
        <v>0</v>
      </c>
      <c r="AM120" s="2">
        <v>0</v>
      </c>
      <c r="AN120" s="2">
        <v>0</v>
      </c>
      <c r="AO120" s="2">
        <v>0</v>
      </c>
      <c r="AP120" s="2">
        <v>0</v>
      </c>
      <c r="AQ120" s="2">
        <v>0</v>
      </c>
      <c r="AR120" s="2">
        <v>841.79815000050507</v>
      </c>
      <c r="AS120" s="2">
        <v>492115.42727922805</v>
      </c>
      <c r="AT120" s="2">
        <v>22364.405008622365</v>
      </c>
      <c r="AU120" s="2">
        <v>0</v>
      </c>
      <c r="AV120" s="2">
        <v>46742.397011779489</v>
      </c>
      <c r="AW120" s="2">
        <v>953830.88553339755</v>
      </c>
      <c r="AX120" s="2">
        <v>63364.025724569292</v>
      </c>
      <c r="AY120" s="2">
        <v>0</v>
      </c>
      <c r="AZ120" s="2">
        <v>919958.87816132419</v>
      </c>
    </row>
    <row r="121" spans="1:52" x14ac:dyDescent="0.2">
      <c r="A121" s="1">
        <v>21827</v>
      </c>
      <c r="B121" s="2" t="s">
        <v>51</v>
      </c>
      <c r="C121" s="2"/>
      <c r="D121" s="2">
        <v>0</v>
      </c>
      <c r="E121" s="2">
        <v>0</v>
      </c>
      <c r="F121" s="2">
        <v>0</v>
      </c>
      <c r="G121" s="2">
        <v>0</v>
      </c>
      <c r="H121" s="2">
        <v>0</v>
      </c>
      <c r="I121" s="2">
        <v>0</v>
      </c>
      <c r="J121" s="2">
        <v>0</v>
      </c>
      <c r="K121" s="2">
        <v>373372.90892745368</v>
      </c>
      <c r="L121" s="2">
        <v>669489.36561080068</v>
      </c>
      <c r="M121" s="2">
        <v>0</v>
      </c>
      <c r="N121" s="2">
        <v>4247.6820067668832</v>
      </c>
      <c r="O121" s="2">
        <v>0</v>
      </c>
      <c r="P121" s="2">
        <v>0</v>
      </c>
      <c r="Q121" s="2">
        <v>0</v>
      </c>
      <c r="R121">
        <v>35.933973000000002</v>
      </c>
      <c r="S121" s="2">
        <v>0</v>
      </c>
      <c r="T121" s="2">
        <v>0</v>
      </c>
      <c r="U121" s="2">
        <v>0</v>
      </c>
      <c r="V121" s="2">
        <v>0</v>
      </c>
      <c r="W121" s="2">
        <v>0</v>
      </c>
      <c r="X121" s="2">
        <v>140098.22188504122</v>
      </c>
      <c r="Y121" s="2">
        <v>0</v>
      </c>
      <c r="Z121" s="2">
        <v>0</v>
      </c>
      <c r="AA121" s="2">
        <v>0</v>
      </c>
      <c r="AB121" s="2"/>
      <c r="AC121" s="2"/>
      <c r="AD121" s="2"/>
      <c r="AE121" s="2"/>
      <c r="AF121" s="2"/>
      <c r="AG121" s="2"/>
      <c r="AH121" s="2"/>
      <c r="AI121" s="2">
        <v>0</v>
      </c>
      <c r="AJ121" s="2"/>
      <c r="AK121" s="2"/>
      <c r="AL121" s="2">
        <v>0</v>
      </c>
      <c r="AM121" s="2"/>
      <c r="AN121" s="2">
        <v>0</v>
      </c>
      <c r="AO121" s="2"/>
      <c r="AP121" s="2"/>
      <c r="AQ121" s="2"/>
      <c r="AR121" s="2">
        <v>2032.084282152281</v>
      </c>
      <c r="AS121" s="2">
        <v>974938.77671121445</v>
      </c>
      <c r="AT121" s="2">
        <v>0</v>
      </c>
      <c r="AU121" s="2">
        <v>0</v>
      </c>
      <c r="AV121" s="2">
        <v>127593.25819891943</v>
      </c>
      <c r="AW121" s="2">
        <v>138043.55388882459</v>
      </c>
      <c r="AX121" s="2">
        <v>0</v>
      </c>
      <c r="AY121" s="2">
        <v>0</v>
      </c>
      <c r="AZ121" s="2">
        <v>106294.21666280454</v>
      </c>
    </row>
    <row r="122" spans="1:52" x14ac:dyDescent="0.2">
      <c r="A122" s="1">
        <v>21828</v>
      </c>
      <c r="B122" s="2" t="s">
        <v>51</v>
      </c>
      <c r="C122" s="2"/>
      <c r="D122" s="2">
        <v>0</v>
      </c>
      <c r="E122" s="2">
        <v>0</v>
      </c>
      <c r="F122" s="2">
        <v>0</v>
      </c>
      <c r="G122" s="2">
        <v>0</v>
      </c>
      <c r="H122" s="2">
        <v>0</v>
      </c>
      <c r="I122" s="2">
        <v>0</v>
      </c>
      <c r="J122" s="2">
        <v>0</v>
      </c>
      <c r="K122" s="2">
        <v>260738.67503264523</v>
      </c>
      <c r="L122" s="2">
        <v>417283.16182353772</v>
      </c>
      <c r="M122" s="2">
        <v>0</v>
      </c>
      <c r="N122" s="2">
        <v>0</v>
      </c>
      <c r="O122" s="2">
        <v>0</v>
      </c>
      <c r="P122" s="2">
        <v>0</v>
      </c>
      <c r="Q122" s="2">
        <v>0</v>
      </c>
      <c r="R122">
        <v>5621.612349</v>
      </c>
      <c r="S122" s="2">
        <v>0</v>
      </c>
      <c r="T122" s="2">
        <v>0</v>
      </c>
      <c r="U122" s="2">
        <v>0</v>
      </c>
      <c r="V122" s="2">
        <v>0</v>
      </c>
      <c r="W122" s="2">
        <v>0</v>
      </c>
      <c r="X122" s="2">
        <v>64533.863393686886</v>
      </c>
      <c r="Y122" s="2">
        <v>1180.9430248754966</v>
      </c>
      <c r="Z122" s="2">
        <v>0</v>
      </c>
      <c r="AA122" s="2">
        <v>0</v>
      </c>
      <c r="AB122" s="2"/>
      <c r="AC122" s="2"/>
      <c r="AD122" s="2"/>
      <c r="AE122" s="2"/>
      <c r="AF122" s="2"/>
      <c r="AG122" s="2"/>
      <c r="AH122" s="2"/>
      <c r="AI122" s="2">
        <v>0</v>
      </c>
      <c r="AJ122" s="2"/>
      <c r="AK122" s="2"/>
      <c r="AL122" s="2">
        <v>0</v>
      </c>
      <c r="AM122" s="2"/>
      <c r="AN122" s="2">
        <v>0</v>
      </c>
      <c r="AO122" s="2"/>
      <c r="AP122" s="2"/>
      <c r="AQ122" s="2"/>
      <c r="AR122" s="2">
        <v>1957.2064475056179</v>
      </c>
      <c r="AS122" s="2">
        <v>175217.57692187387</v>
      </c>
      <c r="AT122" s="2">
        <v>1439489.9885711942</v>
      </c>
      <c r="AU122" s="2">
        <v>0</v>
      </c>
      <c r="AV122" s="2">
        <v>26227.961397767063</v>
      </c>
      <c r="AW122" s="2">
        <v>52927.174313225762</v>
      </c>
      <c r="AX122" s="2">
        <v>0</v>
      </c>
      <c r="AY122" s="2">
        <v>0</v>
      </c>
      <c r="AZ122" s="2">
        <v>44970.643048415935</v>
      </c>
    </row>
    <row r="123" spans="1:52" x14ac:dyDescent="0.2">
      <c r="A123" s="1">
        <v>21829</v>
      </c>
      <c r="B123" s="2" t="s">
        <v>51</v>
      </c>
      <c r="C123" s="2"/>
      <c r="D123" s="2">
        <v>121304.01483688966</v>
      </c>
      <c r="E123" s="2">
        <v>0</v>
      </c>
      <c r="F123" s="2">
        <v>101024.36729619744</v>
      </c>
      <c r="G123" s="2">
        <v>0</v>
      </c>
      <c r="H123" s="2">
        <v>0</v>
      </c>
      <c r="I123" s="2">
        <v>0</v>
      </c>
      <c r="J123" s="2">
        <v>0</v>
      </c>
      <c r="K123" s="2">
        <v>0</v>
      </c>
      <c r="L123" s="2">
        <v>48400.850980879346</v>
      </c>
      <c r="M123" s="2">
        <v>0</v>
      </c>
      <c r="N123" s="2">
        <v>1304154.4247527972</v>
      </c>
      <c r="O123" s="2">
        <v>0</v>
      </c>
      <c r="P123" s="2">
        <v>0</v>
      </c>
      <c r="Q123" s="2">
        <v>53153.247262076766</v>
      </c>
      <c r="R123">
        <v>5917.3464999999997</v>
      </c>
      <c r="S123" s="2">
        <v>0</v>
      </c>
      <c r="T123" s="2">
        <v>0</v>
      </c>
      <c r="U123" s="2">
        <v>0</v>
      </c>
      <c r="V123" s="2">
        <v>101042.2152076051</v>
      </c>
      <c r="W123" s="2">
        <v>0</v>
      </c>
      <c r="X123" s="2">
        <v>0</v>
      </c>
      <c r="Y123" s="2">
        <v>1377.9044947927125</v>
      </c>
      <c r="Z123" s="2">
        <v>0</v>
      </c>
      <c r="AA123" s="2">
        <v>0</v>
      </c>
      <c r="AB123" s="2"/>
      <c r="AC123" s="2"/>
      <c r="AD123" s="2"/>
      <c r="AE123" s="2"/>
      <c r="AF123" s="2"/>
      <c r="AG123" s="2"/>
      <c r="AH123" s="2"/>
      <c r="AI123" s="2">
        <v>0</v>
      </c>
      <c r="AJ123" s="2"/>
      <c r="AK123" s="2"/>
      <c r="AL123" s="2">
        <v>0</v>
      </c>
      <c r="AM123" s="2"/>
      <c r="AN123" s="2">
        <v>0</v>
      </c>
      <c r="AO123" s="2"/>
      <c r="AP123" s="2"/>
      <c r="AQ123" s="2"/>
      <c r="AR123" s="2">
        <v>1267.3362043686345</v>
      </c>
      <c r="AS123" s="2">
        <v>0</v>
      </c>
      <c r="AT123" s="2">
        <v>218297.97971016966</v>
      </c>
      <c r="AU123" s="2">
        <v>5922.0612736574603</v>
      </c>
      <c r="AV123" s="2">
        <v>0</v>
      </c>
      <c r="AW123" s="2">
        <v>0</v>
      </c>
      <c r="AX123" s="2">
        <v>0</v>
      </c>
      <c r="AY123" s="2">
        <v>0</v>
      </c>
      <c r="AZ123" s="2">
        <v>0</v>
      </c>
    </row>
    <row r="124" spans="1:52" x14ac:dyDescent="0.2">
      <c r="A124" s="1">
        <v>21830</v>
      </c>
      <c r="B124" s="2" t="s">
        <v>51</v>
      </c>
      <c r="C124" s="2"/>
      <c r="D124" s="2">
        <v>1036842.3167824878</v>
      </c>
      <c r="E124" s="2">
        <v>0</v>
      </c>
      <c r="F124" s="2">
        <v>21102.393859161431</v>
      </c>
      <c r="G124" s="2">
        <v>40803.44698408305</v>
      </c>
      <c r="H124" s="2">
        <v>109787.36676588566</v>
      </c>
      <c r="I124" s="2">
        <v>0</v>
      </c>
      <c r="J124" s="2">
        <v>0</v>
      </c>
      <c r="K124" s="2">
        <v>0</v>
      </c>
      <c r="L124" s="2">
        <v>0</v>
      </c>
      <c r="M124" s="2">
        <v>0</v>
      </c>
      <c r="N124" s="2">
        <v>3197579.4790577395</v>
      </c>
      <c r="O124" s="2">
        <v>0</v>
      </c>
      <c r="P124" s="2">
        <v>0</v>
      </c>
      <c r="Q124" s="2">
        <v>12985.752387922632</v>
      </c>
      <c r="R124">
        <v>0</v>
      </c>
      <c r="S124" s="2">
        <v>0</v>
      </c>
      <c r="T124" s="2">
        <v>0</v>
      </c>
      <c r="U124" s="2">
        <v>0</v>
      </c>
      <c r="V124" s="2">
        <v>160943.38079791659</v>
      </c>
      <c r="W124" s="2">
        <v>0</v>
      </c>
      <c r="X124" s="2">
        <v>0</v>
      </c>
      <c r="Y124" s="2">
        <v>0</v>
      </c>
      <c r="Z124" s="2">
        <v>0</v>
      </c>
      <c r="AA124" s="2">
        <v>0</v>
      </c>
      <c r="AB124" s="2">
        <v>42077.665617013365</v>
      </c>
      <c r="AC124" s="2"/>
      <c r="AD124" s="2">
        <v>2720.868122039672</v>
      </c>
      <c r="AE124" s="2"/>
      <c r="AF124" s="2">
        <v>1608768.1394957849</v>
      </c>
      <c r="AG124" s="2">
        <v>22107.162902660653</v>
      </c>
      <c r="AH124" s="2"/>
      <c r="AI124" s="2">
        <v>0</v>
      </c>
      <c r="AJ124" s="2"/>
      <c r="AK124" s="2"/>
      <c r="AL124" s="2">
        <v>0</v>
      </c>
      <c r="AM124" s="2"/>
      <c r="AN124" s="2">
        <v>0</v>
      </c>
      <c r="AO124" s="2"/>
      <c r="AP124" s="2"/>
      <c r="AQ124" s="2"/>
      <c r="AR124" s="2">
        <v>0</v>
      </c>
      <c r="AS124" s="2">
        <v>0</v>
      </c>
      <c r="AT124" s="2">
        <v>68672.201332501383</v>
      </c>
      <c r="AU124" s="2">
        <v>0</v>
      </c>
      <c r="AV124" s="2">
        <v>0</v>
      </c>
      <c r="AW124" s="2">
        <v>0</v>
      </c>
      <c r="AX124" s="2">
        <v>0</v>
      </c>
      <c r="AY124" s="2">
        <v>0</v>
      </c>
      <c r="AZ124" s="2">
        <v>0</v>
      </c>
    </row>
    <row r="125" spans="1:52" x14ac:dyDescent="0.2">
      <c r="A125" s="1">
        <v>21831</v>
      </c>
      <c r="B125" s="2" t="s">
        <v>51</v>
      </c>
      <c r="C125" s="2"/>
      <c r="D125" s="2">
        <v>419849.31364504172</v>
      </c>
      <c r="E125" s="2">
        <v>0</v>
      </c>
      <c r="F125" s="2">
        <v>0</v>
      </c>
      <c r="G125" s="2">
        <v>0</v>
      </c>
      <c r="H125" s="2">
        <v>222475.51331088523</v>
      </c>
      <c r="I125" s="2">
        <v>0</v>
      </c>
      <c r="J125" s="2">
        <v>0</v>
      </c>
      <c r="K125" s="2">
        <v>0</v>
      </c>
      <c r="L125" s="2">
        <v>52086.355462585285</v>
      </c>
      <c r="M125" s="2">
        <v>0</v>
      </c>
      <c r="N125" s="2">
        <v>3586642.010433373</v>
      </c>
      <c r="O125" s="2">
        <v>0</v>
      </c>
      <c r="P125" s="2">
        <v>0</v>
      </c>
      <c r="Q125" s="2">
        <v>0</v>
      </c>
      <c r="R125">
        <v>0</v>
      </c>
      <c r="S125" s="2">
        <v>0</v>
      </c>
      <c r="T125" s="2">
        <v>0</v>
      </c>
      <c r="U125" s="2">
        <v>0</v>
      </c>
      <c r="V125" s="2">
        <v>222475.5133108852</v>
      </c>
      <c r="W125" s="2">
        <v>0</v>
      </c>
      <c r="X125" s="2">
        <v>0</v>
      </c>
      <c r="Y125" s="2">
        <v>0</v>
      </c>
      <c r="Z125" s="2">
        <v>0</v>
      </c>
      <c r="AA125" s="2">
        <v>0</v>
      </c>
      <c r="AB125" s="2">
        <v>93272.60432299455</v>
      </c>
      <c r="AC125" s="2"/>
      <c r="AD125" s="2">
        <v>71758.870995539051</v>
      </c>
      <c r="AE125" s="2"/>
      <c r="AF125" s="2">
        <v>4127948.84725624</v>
      </c>
      <c r="AG125" s="2">
        <v>183660.4806398256</v>
      </c>
      <c r="AH125" s="2"/>
      <c r="AI125" s="2">
        <v>0</v>
      </c>
      <c r="AJ125" s="2"/>
      <c r="AK125" s="2"/>
      <c r="AL125" s="2">
        <v>0</v>
      </c>
      <c r="AM125" s="2"/>
      <c r="AN125" s="2">
        <v>0</v>
      </c>
      <c r="AO125" s="2"/>
      <c r="AP125" s="2"/>
      <c r="AQ125" s="2"/>
      <c r="AR125" s="2">
        <v>0</v>
      </c>
      <c r="AS125" s="2">
        <v>55639.23833600722</v>
      </c>
      <c r="AT125" s="2">
        <v>0</v>
      </c>
      <c r="AU125" s="2">
        <v>0</v>
      </c>
      <c r="AV125" s="2">
        <v>0</v>
      </c>
      <c r="AW125" s="2">
        <v>0</v>
      </c>
      <c r="AX125" s="2">
        <v>0</v>
      </c>
      <c r="AY125" s="2">
        <v>0</v>
      </c>
      <c r="AZ125" s="2">
        <v>0</v>
      </c>
    </row>
    <row r="126" spans="1:52" x14ac:dyDescent="0.2">
      <c r="A126" s="1">
        <v>21832</v>
      </c>
      <c r="B126" s="2" t="s">
        <v>53</v>
      </c>
      <c r="C126" s="2"/>
      <c r="D126" s="2"/>
      <c r="E126" s="2"/>
      <c r="F126" s="2"/>
      <c r="G126" s="2"/>
      <c r="H126" s="2"/>
      <c r="I126" s="2"/>
      <c r="J126" s="2"/>
      <c r="K126" s="2"/>
      <c r="L126" s="2"/>
      <c r="M126" s="2"/>
      <c r="N126" s="2">
        <v>7540.8461640805299</v>
      </c>
      <c r="O126" s="2"/>
      <c r="P126" s="2"/>
      <c r="Q126" s="2"/>
      <c r="R126" t="s">
        <v>80</v>
      </c>
      <c r="S126" s="2"/>
      <c r="T126" s="2"/>
      <c r="U126" s="2"/>
      <c r="V126" s="2"/>
      <c r="W126" s="2"/>
      <c r="X126" s="2"/>
      <c r="Y126" s="2"/>
      <c r="Z126" s="2"/>
      <c r="AA126" s="2"/>
      <c r="AB126" s="2">
        <v>0</v>
      </c>
      <c r="AC126" s="2">
        <v>0</v>
      </c>
      <c r="AD126" s="2">
        <v>1698008.3455725072</v>
      </c>
      <c r="AE126" s="2">
        <v>0</v>
      </c>
      <c r="AF126" s="2">
        <v>4996305.065186251</v>
      </c>
      <c r="AG126" s="2">
        <v>0</v>
      </c>
      <c r="AH126" s="2">
        <v>0</v>
      </c>
      <c r="AI126" s="2"/>
      <c r="AJ126" s="2"/>
      <c r="AK126" s="2"/>
      <c r="AL126" s="2"/>
      <c r="AM126" s="2"/>
      <c r="AN126" s="2"/>
      <c r="AO126" s="2"/>
      <c r="AP126" s="2"/>
      <c r="AQ126" s="2"/>
      <c r="AR126" s="2"/>
      <c r="AS126" s="2"/>
      <c r="AT126" s="2"/>
      <c r="AU126" s="2"/>
      <c r="AV126" s="2"/>
      <c r="AW126" s="2"/>
      <c r="AX126" s="2"/>
      <c r="AY126" s="2"/>
      <c r="AZ126" s="2"/>
    </row>
    <row r="127" spans="1:52" x14ac:dyDescent="0.2">
      <c r="A127" s="1">
        <v>21833</v>
      </c>
      <c r="B127" s="2" t="s">
        <v>53</v>
      </c>
      <c r="C127" s="2"/>
      <c r="D127" s="2"/>
      <c r="E127" s="2"/>
      <c r="F127" s="2"/>
      <c r="G127" s="2"/>
      <c r="H127" s="2"/>
      <c r="I127" s="2"/>
      <c r="J127" s="2"/>
      <c r="K127" s="2"/>
      <c r="L127" s="2"/>
      <c r="M127" s="2"/>
      <c r="N127" s="2"/>
      <c r="O127" s="2"/>
      <c r="P127" s="2"/>
      <c r="Q127" s="2"/>
      <c r="R127" t="s">
        <v>80</v>
      </c>
      <c r="S127" s="2"/>
      <c r="T127" s="2"/>
      <c r="U127" s="2"/>
      <c r="V127" s="2"/>
      <c r="W127" s="2"/>
      <c r="X127" s="2"/>
      <c r="Y127" s="2"/>
      <c r="Z127" s="2"/>
      <c r="AA127" s="2"/>
      <c r="AB127" s="2">
        <v>0</v>
      </c>
      <c r="AC127" s="2">
        <v>0</v>
      </c>
      <c r="AD127" s="2">
        <v>4346437.5600514933</v>
      </c>
      <c r="AE127" s="2">
        <v>0</v>
      </c>
      <c r="AF127" s="2">
        <v>4289244.4341000188</v>
      </c>
      <c r="AG127" s="2">
        <v>707060.63109444245</v>
      </c>
      <c r="AH127" s="2">
        <v>0</v>
      </c>
      <c r="AI127" s="2"/>
      <c r="AJ127" s="2"/>
      <c r="AK127" s="2"/>
      <c r="AL127" s="2"/>
      <c r="AM127" s="2"/>
      <c r="AN127" s="2"/>
      <c r="AO127" s="2"/>
      <c r="AP127" s="2"/>
      <c r="AQ127" s="2"/>
      <c r="AR127" s="2"/>
      <c r="AS127" s="2"/>
      <c r="AT127" s="2"/>
      <c r="AU127" s="2"/>
      <c r="AV127" s="2"/>
      <c r="AW127" s="2"/>
      <c r="AX127" s="2"/>
      <c r="AY127" s="2"/>
      <c r="AZ127" s="2"/>
    </row>
    <row r="128" spans="1:52" x14ac:dyDescent="0.2">
      <c r="A128" s="1">
        <v>21834</v>
      </c>
      <c r="B128" s="2" t="s">
        <v>53</v>
      </c>
      <c r="C128" s="2"/>
      <c r="D128" s="2"/>
      <c r="E128" s="2"/>
      <c r="F128" s="2"/>
      <c r="G128" s="2"/>
      <c r="H128" s="2"/>
      <c r="I128" s="2"/>
      <c r="J128" s="2"/>
      <c r="K128" s="2"/>
      <c r="L128" s="2"/>
      <c r="M128" s="2"/>
      <c r="N128" s="2"/>
      <c r="O128" s="2"/>
      <c r="P128" s="2"/>
      <c r="Q128" s="2"/>
      <c r="R128" t="s">
        <v>80</v>
      </c>
      <c r="S128" s="2"/>
      <c r="T128" s="2"/>
      <c r="U128" s="2"/>
      <c r="V128" s="2"/>
      <c r="W128" s="2"/>
      <c r="X128" s="2"/>
      <c r="Y128" s="2"/>
      <c r="Z128" s="2"/>
      <c r="AA128" s="2"/>
      <c r="AB128" s="2">
        <v>0</v>
      </c>
      <c r="AC128" s="2">
        <v>0</v>
      </c>
      <c r="AD128" s="2">
        <v>2772129.6066559032</v>
      </c>
      <c r="AE128" s="2">
        <v>0</v>
      </c>
      <c r="AF128" s="2">
        <v>4137039.8518323824</v>
      </c>
      <c r="AG128" s="2">
        <v>244887.60303815402</v>
      </c>
      <c r="AH128" s="2">
        <v>0</v>
      </c>
      <c r="AI128" s="2"/>
      <c r="AJ128" s="2"/>
      <c r="AK128" s="2"/>
      <c r="AL128" s="2"/>
      <c r="AM128" s="2"/>
      <c r="AN128" s="2"/>
      <c r="AO128" s="2"/>
      <c r="AP128" s="2"/>
      <c r="AQ128" s="2"/>
      <c r="AR128" s="2"/>
      <c r="AS128" s="2"/>
      <c r="AT128" s="2"/>
      <c r="AU128" s="2"/>
      <c r="AV128" s="2"/>
      <c r="AW128" s="2"/>
      <c r="AX128" s="2"/>
      <c r="AY128" s="2"/>
      <c r="AZ128" s="2"/>
    </row>
    <row r="129" spans="1:52" x14ac:dyDescent="0.2">
      <c r="A129" s="1">
        <v>21835</v>
      </c>
      <c r="B129" s="2" t="s">
        <v>53</v>
      </c>
      <c r="C129" s="2"/>
      <c r="D129" s="2"/>
      <c r="E129" s="2"/>
      <c r="F129" s="2"/>
      <c r="G129" s="2"/>
      <c r="H129" s="2"/>
      <c r="I129" s="2"/>
      <c r="J129" s="2"/>
      <c r="K129" s="2"/>
      <c r="L129" s="2"/>
      <c r="M129" s="2"/>
      <c r="N129" s="2"/>
      <c r="O129" s="2"/>
      <c r="P129" s="2"/>
      <c r="Q129" s="2"/>
      <c r="R129" t="s">
        <v>80</v>
      </c>
      <c r="S129" s="2"/>
      <c r="T129" s="2"/>
      <c r="U129" s="2"/>
      <c r="V129" s="2"/>
      <c r="W129" s="2"/>
      <c r="X129" s="2"/>
      <c r="Y129" s="2"/>
      <c r="Z129" s="2"/>
      <c r="AA129" s="2"/>
      <c r="AB129" s="2">
        <v>0</v>
      </c>
      <c r="AC129" s="2">
        <v>0</v>
      </c>
      <c r="AD129" s="2">
        <v>0</v>
      </c>
      <c r="AE129" s="2">
        <v>0</v>
      </c>
      <c r="AF129" s="2">
        <v>4769085.3835596703</v>
      </c>
      <c r="AG129" s="2">
        <v>227219.68162566837</v>
      </c>
      <c r="AH129" s="2">
        <v>0</v>
      </c>
      <c r="AI129" s="2"/>
      <c r="AJ129" s="2"/>
      <c r="AK129" s="2"/>
      <c r="AL129" s="2"/>
      <c r="AM129" s="2"/>
      <c r="AN129" s="2"/>
      <c r="AO129" s="2"/>
      <c r="AP129" s="2"/>
      <c r="AQ129" s="2"/>
      <c r="AR129" s="2"/>
      <c r="AS129" s="2"/>
      <c r="AT129" s="2"/>
      <c r="AU129" s="2"/>
      <c r="AV129" s="2"/>
      <c r="AW129" s="2"/>
      <c r="AX129" s="2"/>
      <c r="AY129" s="2"/>
      <c r="AZ129" s="2"/>
    </row>
    <row r="130" spans="1:52" x14ac:dyDescent="0.2">
      <c r="A130" s="1">
        <v>21836</v>
      </c>
      <c r="B130" s="2" t="s">
        <v>53</v>
      </c>
      <c r="C130" s="2"/>
      <c r="D130" s="2"/>
      <c r="E130" s="2"/>
      <c r="F130" s="2"/>
      <c r="G130" s="2"/>
      <c r="H130" s="2"/>
      <c r="I130" s="2"/>
      <c r="J130" s="2"/>
      <c r="K130" s="2"/>
      <c r="L130" s="2"/>
      <c r="M130" s="2"/>
      <c r="N130" s="2"/>
      <c r="O130" s="2"/>
      <c r="P130" s="2"/>
      <c r="Q130" s="2"/>
      <c r="R130" t="s">
        <v>80</v>
      </c>
      <c r="S130" s="2"/>
      <c r="T130" s="2"/>
      <c r="U130" s="2"/>
      <c r="V130" s="2"/>
      <c r="W130" s="2"/>
      <c r="X130" s="2"/>
      <c r="Y130" s="2"/>
      <c r="Z130" s="2"/>
      <c r="AA130" s="2"/>
      <c r="AB130" s="2">
        <v>0</v>
      </c>
      <c r="AC130" s="2">
        <v>0</v>
      </c>
      <c r="AD130" s="2">
        <v>0</v>
      </c>
      <c r="AE130" s="2">
        <v>0</v>
      </c>
      <c r="AF130" s="2">
        <v>1898528.2963077747</v>
      </c>
      <c r="AG130" s="2">
        <v>467174.45438455878</v>
      </c>
      <c r="AH130" s="2">
        <v>356967.5141600435</v>
      </c>
      <c r="AI130" s="2"/>
      <c r="AJ130" s="2"/>
      <c r="AK130" s="2"/>
      <c r="AL130" s="2"/>
      <c r="AM130" s="2"/>
      <c r="AN130" s="2"/>
      <c r="AO130" s="2"/>
      <c r="AP130" s="2"/>
      <c r="AQ130" s="2"/>
      <c r="AR130" s="2"/>
      <c r="AS130" s="2"/>
      <c r="AT130" s="2"/>
      <c r="AU130" s="2"/>
      <c r="AV130" s="2"/>
      <c r="AW130" s="2"/>
      <c r="AX130" s="2"/>
      <c r="AY130" s="2"/>
      <c r="AZ130" s="2"/>
    </row>
    <row r="131" spans="1:52" x14ac:dyDescent="0.2">
      <c r="A131" s="1">
        <v>22050</v>
      </c>
      <c r="B131" s="2" t="s">
        <v>51</v>
      </c>
      <c r="C131" s="2" t="s">
        <v>52</v>
      </c>
      <c r="D131" s="2">
        <v>0</v>
      </c>
      <c r="E131" s="2">
        <v>0</v>
      </c>
      <c r="F131" s="2">
        <v>0</v>
      </c>
      <c r="G131" s="2">
        <v>0</v>
      </c>
      <c r="H131" s="2">
        <v>0</v>
      </c>
      <c r="I131" s="2">
        <v>0</v>
      </c>
      <c r="J131" s="2">
        <v>0</v>
      </c>
      <c r="K131" s="2">
        <v>1989828.0184462704</v>
      </c>
      <c r="L131" s="2">
        <v>2125440.7863922222</v>
      </c>
      <c r="M131" s="2">
        <v>426.50768599976988</v>
      </c>
      <c r="N131" s="2">
        <v>260919.25339423242</v>
      </c>
      <c r="O131" s="2">
        <v>0</v>
      </c>
      <c r="P131" s="2">
        <v>0</v>
      </c>
      <c r="Q131" s="2">
        <v>0</v>
      </c>
      <c r="R131">
        <v>2145.3292620000002</v>
      </c>
      <c r="S131" s="2">
        <v>0</v>
      </c>
      <c r="T131" s="2">
        <v>0</v>
      </c>
      <c r="U131" s="2">
        <v>0</v>
      </c>
      <c r="V131" s="2">
        <v>2792.0983195170243</v>
      </c>
      <c r="W131" s="2">
        <v>0</v>
      </c>
      <c r="X131" s="2">
        <v>338064.09210267692</v>
      </c>
      <c r="Y131" s="2">
        <v>527.60039431032089</v>
      </c>
      <c r="Z131" s="2">
        <v>0</v>
      </c>
      <c r="AA131" s="2">
        <v>2792.0983195170243</v>
      </c>
      <c r="AB131" s="2"/>
      <c r="AC131" s="2"/>
      <c r="AD131" s="2"/>
      <c r="AE131" s="2"/>
      <c r="AF131" s="2"/>
      <c r="AG131" s="2"/>
      <c r="AH131" s="2"/>
      <c r="AI131" s="2">
        <v>0</v>
      </c>
      <c r="AJ131" s="2">
        <v>0</v>
      </c>
      <c r="AK131" s="2">
        <v>0</v>
      </c>
      <c r="AL131" s="2">
        <v>0</v>
      </c>
      <c r="AM131" s="2">
        <v>0</v>
      </c>
      <c r="AN131" s="2">
        <v>0</v>
      </c>
      <c r="AO131" s="2">
        <v>0</v>
      </c>
      <c r="AP131" s="2">
        <v>67.456866506576034</v>
      </c>
      <c r="AQ131" s="2">
        <v>0</v>
      </c>
      <c r="AR131" s="2">
        <v>0</v>
      </c>
      <c r="AS131" s="2">
        <v>5841.614699998102</v>
      </c>
      <c r="AT131" s="2">
        <v>0</v>
      </c>
      <c r="AU131" s="2">
        <v>0</v>
      </c>
      <c r="AV131" s="2">
        <v>0</v>
      </c>
      <c r="AW131" s="2">
        <v>293867.87097104656</v>
      </c>
      <c r="AX131" s="2">
        <v>16298.054794810731</v>
      </c>
      <c r="AY131" s="2">
        <v>268213.02585723682</v>
      </c>
      <c r="AZ131" s="2">
        <v>244045.58230768066</v>
      </c>
    </row>
    <row r="132" spans="1:52" x14ac:dyDescent="0.2">
      <c r="A132" s="1">
        <v>22051</v>
      </c>
      <c r="B132" s="2" t="s">
        <v>51</v>
      </c>
      <c r="C132" s="2"/>
      <c r="D132" s="2">
        <v>0</v>
      </c>
      <c r="E132" s="2">
        <v>0</v>
      </c>
      <c r="F132" s="2">
        <v>0</v>
      </c>
      <c r="G132" s="2">
        <v>0</v>
      </c>
      <c r="H132" s="2">
        <v>0</v>
      </c>
      <c r="I132" s="2">
        <v>0</v>
      </c>
      <c r="J132" s="2">
        <v>0</v>
      </c>
      <c r="K132" s="2">
        <v>2444833.6741676256</v>
      </c>
      <c r="L132" s="2">
        <v>2207191.8067595637</v>
      </c>
      <c r="M132" s="2">
        <v>2619.7097499990232</v>
      </c>
      <c r="N132" s="2">
        <v>145382.16606117415</v>
      </c>
      <c r="O132" s="2">
        <v>0</v>
      </c>
      <c r="P132" s="2">
        <v>0</v>
      </c>
      <c r="Q132" s="2">
        <v>0</v>
      </c>
      <c r="R132">
        <v>3395.84575</v>
      </c>
      <c r="S132" s="2">
        <v>0</v>
      </c>
      <c r="T132" s="2">
        <v>0</v>
      </c>
      <c r="U132" s="2">
        <v>0</v>
      </c>
      <c r="V132" s="2">
        <v>0</v>
      </c>
      <c r="W132" s="2">
        <v>0</v>
      </c>
      <c r="X132" s="2">
        <v>161969.75904010973</v>
      </c>
      <c r="Y132" s="2">
        <v>2483.966349829363</v>
      </c>
      <c r="Z132" s="2">
        <v>0</v>
      </c>
      <c r="AA132" s="2">
        <v>0</v>
      </c>
      <c r="AB132" s="2"/>
      <c r="AC132" s="2"/>
      <c r="AD132" s="2"/>
      <c r="AE132" s="2"/>
      <c r="AF132" s="2"/>
      <c r="AG132" s="2"/>
      <c r="AH132" s="2"/>
      <c r="AI132" s="2">
        <v>0</v>
      </c>
      <c r="AJ132" s="2"/>
      <c r="AK132" s="2"/>
      <c r="AL132" s="2">
        <v>0</v>
      </c>
      <c r="AM132" s="2"/>
      <c r="AN132" s="2">
        <v>0</v>
      </c>
      <c r="AO132" s="2"/>
      <c r="AP132" s="2"/>
      <c r="AQ132" s="2"/>
      <c r="AR132" s="2">
        <v>0</v>
      </c>
      <c r="AS132" s="2">
        <v>0</v>
      </c>
      <c r="AT132" s="2">
        <v>0</v>
      </c>
      <c r="AU132" s="2">
        <v>0</v>
      </c>
      <c r="AV132" s="2">
        <v>0</v>
      </c>
      <c r="AW132" s="2">
        <v>130561.74393424921</v>
      </c>
      <c r="AX132" s="2">
        <v>15421.044586884002</v>
      </c>
      <c r="AY132" s="2">
        <v>0</v>
      </c>
      <c r="AZ132" s="2">
        <v>116105.34014181318</v>
      </c>
    </row>
    <row r="133" spans="1:52" x14ac:dyDescent="0.2">
      <c r="A133" s="1">
        <v>22052</v>
      </c>
      <c r="B133" s="2" t="s">
        <v>51</v>
      </c>
      <c r="C133" s="2" t="s">
        <v>52</v>
      </c>
      <c r="D133" s="2">
        <v>0</v>
      </c>
      <c r="E133" s="2">
        <v>0</v>
      </c>
      <c r="F133" s="2">
        <v>0</v>
      </c>
      <c r="G133" s="2">
        <v>0</v>
      </c>
      <c r="H133" s="2">
        <v>0</v>
      </c>
      <c r="I133" s="2">
        <v>0</v>
      </c>
      <c r="J133" s="2">
        <v>0</v>
      </c>
      <c r="K133" s="2">
        <v>743114.1170758378</v>
      </c>
      <c r="L133" s="2">
        <v>1181887.1034662446</v>
      </c>
      <c r="M133" s="2">
        <v>0</v>
      </c>
      <c r="N133" s="2">
        <v>0</v>
      </c>
      <c r="O133" s="2">
        <v>0</v>
      </c>
      <c r="P133" s="2">
        <v>0</v>
      </c>
      <c r="Q133" s="2">
        <v>1743.5</v>
      </c>
      <c r="R133">
        <v>7068.6176500000001</v>
      </c>
      <c r="S133" s="2">
        <v>19121.647233548989</v>
      </c>
      <c r="T133" s="2">
        <v>0</v>
      </c>
      <c r="U133" s="2">
        <v>0</v>
      </c>
      <c r="V133" s="2">
        <v>668199.0553388457</v>
      </c>
      <c r="W133" s="2">
        <v>0</v>
      </c>
      <c r="X133" s="2">
        <v>1352026.5496561257</v>
      </c>
      <c r="Y133" s="2">
        <v>1620.9444296132735</v>
      </c>
      <c r="Z133" s="2">
        <v>0</v>
      </c>
      <c r="AA133" s="2">
        <v>32748.421581425588</v>
      </c>
      <c r="AB133" s="2"/>
      <c r="AC133" s="2"/>
      <c r="AD133" s="2"/>
      <c r="AE133" s="2"/>
      <c r="AF133" s="2"/>
      <c r="AG133" s="2"/>
      <c r="AH133" s="2"/>
      <c r="AI133" s="2">
        <v>635450.63225966797</v>
      </c>
      <c r="AJ133" s="2">
        <v>0</v>
      </c>
      <c r="AK133" s="2">
        <v>1743.5</v>
      </c>
      <c r="AL133" s="2">
        <v>0</v>
      </c>
      <c r="AM133" s="2">
        <v>32748.419970223022</v>
      </c>
      <c r="AN133" s="2">
        <v>0</v>
      </c>
      <c r="AO133" s="2">
        <v>22289.122818380845</v>
      </c>
      <c r="AP133" s="2">
        <v>668283.60583357443</v>
      </c>
      <c r="AQ133" s="2">
        <v>680.94649040217541</v>
      </c>
      <c r="AR133" s="2">
        <v>0</v>
      </c>
      <c r="AS133" s="2">
        <v>8045.6577000003808</v>
      </c>
      <c r="AT133" s="2">
        <v>614432.23963842564</v>
      </c>
      <c r="AU133" s="2">
        <v>0</v>
      </c>
      <c r="AV133" s="2">
        <v>0</v>
      </c>
      <c r="AW133" s="2">
        <v>950579.75242351764</v>
      </c>
      <c r="AX133" s="2">
        <v>336571.770170203</v>
      </c>
      <c r="AY133" s="2">
        <v>0</v>
      </c>
      <c r="AZ133" s="2">
        <v>837186.77383833495</v>
      </c>
    </row>
    <row r="134" spans="1:52" x14ac:dyDescent="0.2">
      <c r="A134" s="1">
        <v>22053</v>
      </c>
      <c r="B134" s="2" t="s">
        <v>51</v>
      </c>
      <c r="C134" s="2" t="s">
        <v>52</v>
      </c>
      <c r="D134" s="2">
        <v>0</v>
      </c>
      <c r="E134" s="2">
        <v>0</v>
      </c>
      <c r="F134" s="2">
        <v>0</v>
      </c>
      <c r="G134" s="2">
        <v>0</v>
      </c>
      <c r="H134" s="2">
        <v>0</v>
      </c>
      <c r="I134" s="2">
        <v>0</v>
      </c>
      <c r="J134" s="2">
        <v>0</v>
      </c>
      <c r="K134" s="2">
        <v>1044111.5100792317</v>
      </c>
      <c r="L134" s="2">
        <v>1265561.3035079183</v>
      </c>
      <c r="M134" s="2">
        <v>0</v>
      </c>
      <c r="N134" s="2">
        <v>0</v>
      </c>
      <c r="O134" s="2">
        <v>0</v>
      </c>
      <c r="P134" s="2">
        <v>0</v>
      </c>
      <c r="Q134" s="2">
        <v>7405.5</v>
      </c>
      <c r="R134">
        <v>27564.392954999999</v>
      </c>
      <c r="S134" s="2">
        <v>0</v>
      </c>
      <c r="T134" s="2">
        <v>0</v>
      </c>
      <c r="U134" s="2">
        <v>0</v>
      </c>
      <c r="V134" s="2">
        <v>0</v>
      </c>
      <c r="W134" s="2">
        <v>0</v>
      </c>
      <c r="X134" s="2">
        <v>603844.75440791051</v>
      </c>
      <c r="Y134" s="2">
        <v>0</v>
      </c>
      <c r="Z134" s="2">
        <v>0</v>
      </c>
      <c r="AA134" s="2">
        <v>0</v>
      </c>
      <c r="AB134" s="2"/>
      <c r="AC134" s="2"/>
      <c r="AD134" s="2"/>
      <c r="AE134" s="2"/>
      <c r="AF134" s="2"/>
      <c r="AG134" s="2"/>
      <c r="AH134" s="2"/>
      <c r="AI134" s="2">
        <v>0</v>
      </c>
      <c r="AJ134" s="2">
        <v>0</v>
      </c>
      <c r="AK134" s="2">
        <v>0</v>
      </c>
      <c r="AL134" s="2">
        <v>0</v>
      </c>
      <c r="AM134" s="2">
        <v>0</v>
      </c>
      <c r="AN134" s="2">
        <v>0</v>
      </c>
      <c r="AO134" s="2">
        <v>0</v>
      </c>
      <c r="AP134" s="2">
        <v>179386.67720272744</v>
      </c>
      <c r="AQ134" s="2">
        <v>0</v>
      </c>
      <c r="AR134" s="2">
        <v>9624.4397644999281</v>
      </c>
      <c r="AS134" s="2">
        <v>587401.97825807484</v>
      </c>
      <c r="AT134" s="2">
        <v>184057.90027349305</v>
      </c>
      <c r="AU134" s="2">
        <v>0</v>
      </c>
      <c r="AV134" s="2">
        <v>42609.013893792413</v>
      </c>
      <c r="AW134" s="2">
        <v>445606.62087057123</v>
      </c>
      <c r="AX134" s="2">
        <v>0</v>
      </c>
      <c r="AY134" s="2">
        <v>35711.952460940942</v>
      </c>
      <c r="AZ134" s="2">
        <v>422380.905965643</v>
      </c>
    </row>
    <row r="135" spans="1:52" x14ac:dyDescent="0.2">
      <c r="A135" s="1">
        <v>22054</v>
      </c>
      <c r="B135" s="2" t="s">
        <v>51</v>
      </c>
      <c r="C135" s="2"/>
      <c r="D135" s="2">
        <v>0</v>
      </c>
      <c r="E135" s="2">
        <v>0</v>
      </c>
      <c r="F135" s="2">
        <v>0</v>
      </c>
      <c r="G135" s="2">
        <v>0</v>
      </c>
      <c r="H135" s="2">
        <v>0</v>
      </c>
      <c r="I135" s="2">
        <v>0</v>
      </c>
      <c r="J135" s="2">
        <v>0</v>
      </c>
      <c r="K135" s="2">
        <v>390456.47590615728</v>
      </c>
      <c r="L135" s="2">
        <v>59174.380744923081</v>
      </c>
      <c r="M135" s="2">
        <v>0</v>
      </c>
      <c r="N135" s="2">
        <v>3053.9146931840369</v>
      </c>
      <c r="O135" s="2">
        <v>0</v>
      </c>
      <c r="P135" s="2">
        <v>0</v>
      </c>
      <c r="Q135" s="2">
        <v>0</v>
      </c>
      <c r="R135">
        <v>7852.6908000000003</v>
      </c>
      <c r="S135" s="2">
        <v>0</v>
      </c>
      <c r="T135" s="2">
        <v>0</v>
      </c>
      <c r="U135" s="2">
        <v>0</v>
      </c>
      <c r="V135" s="2">
        <v>0</v>
      </c>
      <c r="W135" s="2">
        <v>0</v>
      </c>
      <c r="X135" s="2">
        <v>80591.142084597232</v>
      </c>
      <c r="Y135" s="2">
        <v>0</v>
      </c>
      <c r="Z135" s="2">
        <v>0</v>
      </c>
      <c r="AA135" s="2">
        <v>0</v>
      </c>
      <c r="AB135" s="2"/>
      <c r="AC135" s="2"/>
      <c r="AD135" s="2"/>
      <c r="AE135" s="2"/>
      <c r="AF135" s="2"/>
      <c r="AG135" s="2"/>
      <c r="AH135" s="2"/>
      <c r="AI135" s="2">
        <v>0</v>
      </c>
      <c r="AJ135" s="2"/>
      <c r="AK135" s="2"/>
      <c r="AL135" s="2">
        <v>0</v>
      </c>
      <c r="AM135" s="2"/>
      <c r="AN135" s="2">
        <v>0</v>
      </c>
      <c r="AO135" s="2"/>
      <c r="AP135" s="2"/>
      <c r="AQ135" s="2"/>
      <c r="AR135" s="2">
        <v>9691.4490899008033</v>
      </c>
      <c r="AS135" s="2">
        <v>0</v>
      </c>
      <c r="AT135" s="2">
        <v>512137.70403865329</v>
      </c>
      <c r="AU135" s="2">
        <v>0</v>
      </c>
      <c r="AV135" s="2">
        <v>73847.04847553742</v>
      </c>
      <c r="AW135" s="2">
        <v>77702.152180527031</v>
      </c>
      <c r="AX135" s="2">
        <v>0</v>
      </c>
      <c r="AY135" s="2">
        <v>0</v>
      </c>
      <c r="AZ135" s="2">
        <v>71377.474268089834</v>
      </c>
    </row>
    <row r="136" spans="1:52" x14ac:dyDescent="0.2">
      <c r="A136" s="1">
        <v>22055</v>
      </c>
      <c r="B136" s="2" t="s">
        <v>51</v>
      </c>
      <c r="C136" s="2"/>
      <c r="D136" s="2">
        <v>3034.8580542426589</v>
      </c>
      <c r="E136" s="2">
        <v>0</v>
      </c>
      <c r="F136" s="2">
        <v>3230.5295429556008</v>
      </c>
      <c r="G136" s="2">
        <v>0</v>
      </c>
      <c r="H136" s="2">
        <v>536816.41303387843</v>
      </c>
      <c r="I136" s="2">
        <v>0</v>
      </c>
      <c r="J136" s="2">
        <v>0</v>
      </c>
      <c r="K136" s="2">
        <v>41872.408252894282</v>
      </c>
      <c r="L136" s="2">
        <v>395380.00929840683</v>
      </c>
      <c r="M136" s="2">
        <v>0</v>
      </c>
      <c r="N136" s="2">
        <v>65207.275190257045</v>
      </c>
      <c r="O136" s="2">
        <v>0</v>
      </c>
      <c r="P136" s="2">
        <v>31934.428551025172</v>
      </c>
      <c r="Q136" s="2">
        <v>15682.5</v>
      </c>
      <c r="R136">
        <v>40622.861349999999</v>
      </c>
      <c r="S136" s="2">
        <v>0</v>
      </c>
      <c r="T136" s="2">
        <v>0</v>
      </c>
      <c r="U136" s="2">
        <v>0</v>
      </c>
      <c r="V136" s="2">
        <v>539603.82015501382</v>
      </c>
      <c r="W136" s="2">
        <v>6799.3397499982084</v>
      </c>
      <c r="X136" s="2">
        <v>49438.307326838869</v>
      </c>
      <c r="Y136" s="2">
        <v>776.93232370926353</v>
      </c>
      <c r="Z136" s="2">
        <v>0</v>
      </c>
      <c r="AA136" s="2">
        <v>0</v>
      </c>
      <c r="AB136" s="2"/>
      <c r="AC136" s="2"/>
      <c r="AD136" s="2"/>
      <c r="AE136" s="2"/>
      <c r="AF136" s="2"/>
      <c r="AG136" s="2">
        <v>5371.8730652744507</v>
      </c>
      <c r="AH136" s="2"/>
      <c r="AI136" s="2">
        <v>0</v>
      </c>
      <c r="AJ136" s="2"/>
      <c r="AK136" s="2"/>
      <c r="AL136" s="2">
        <v>0</v>
      </c>
      <c r="AM136" s="2"/>
      <c r="AN136" s="2">
        <v>0</v>
      </c>
      <c r="AO136" s="2"/>
      <c r="AP136" s="2"/>
      <c r="AQ136" s="2"/>
      <c r="AR136" s="2">
        <v>105.07495618501598</v>
      </c>
      <c r="AS136" s="2">
        <v>242894.91559225076</v>
      </c>
      <c r="AT136" s="2">
        <v>463852.79239529104</v>
      </c>
      <c r="AU136" s="2">
        <v>15.817033256099615</v>
      </c>
      <c r="AV136" s="2">
        <v>20164.939915543597</v>
      </c>
      <c r="AW136" s="2">
        <v>34236.628351800464</v>
      </c>
      <c r="AX136" s="2">
        <v>0</v>
      </c>
      <c r="AY136" s="2">
        <v>0</v>
      </c>
      <c r="AZ136" s="2">
        <v>35011.870902828843</v>
      </c>
    </row>
    <row r="137" spans="1:52" x14ac:dyDescent="0.2">
      <c r="A137" s="1">
        <v>22056</v>
      </c>
      <c r="B137" s="2" t="s">
        <v>53</v>
      </c>
      <c r="C137" s="2"/>
      <c r="D137" s="2">
        <v>585943.28257536457</v>
      </c>
      <c r="E137" s="2"/>
      <c r="F137" s="2"/>
      <c r="G137" s="2"/>
      <c r="H137" s="2">
        <v>1112231.7716176275</v>
      </c>
      <c r="I137" s="2"/>
      <c r="J137" s="2"/>
      <c r="K137" s="2"/>
      <c r="L137" s="2"/>
      <c r="M137" s="2"/>
      <c r="N137" s="2">
        <v>1338939.7025273002</v>
      </c>
      <c r="O137" s="2"/>
      <c r="P137" s="2"/>
      <c r="Q137" s="2"/>
      <c r="R137">
        <v>42973.339699999997</v>
      </c>
      <c r="S137" s="2"/>
      <c r="T137" s="2"/>
      <c r="U137" s="2"/>
      <c r="V137" s="2">
        <v>1112231.7716176272</v>
      </c>
      <c r="W137" s="2"/>
      <c r="X137" s="2"/>
      <c r="Y137" s="2"/>
      <c r="Z137" s="2"/>
      <c r="AA137" s="2"/>
      <c r="AB137" s="2">
        <v>41971.93035689884</v>
      </c>
      <c r="AC137" s="2">
        <v>0</v>
      </c>
      <c r="AD137" s="2">
        <v>78282.028443368676</v>
      </c>
      <c r="AE137" s="2">
        <v>0</v>
      </c>
      <c r="AF137" s="2">
        <v>3482451.6874107691</v>
      </c>
      <c r="AG137" s="2">
        <v>273307.46796217799</v>
      </c>
      <c r="AH137" s="2">
        <v>0</v>
      </c>
      <c r="AI137" s="2"/>
      <c r="AJ137" s="2"/>
      <c r="AK137" s="2"/>
      <c r="AL137" s="2"/>
      <c r="AM137" s="2"/>
      <c r="AN137" s="2"/>
      <c r="AO137" s="2"/>
      <c r="AP137" s="2"/>
      <c r="AQ137" s="2"/>
      <c r="AR137" s="2"/>
      <c r="AS137" s="2"/>
      <c r="AT137" s="2"/>
      <c r="AU137" s="2"/>
      <c r="AV137" s="2"/>
      <c r="AW137" s="2"/>
      <c r="AX137" s="2"/>
      <c r="AY137" s="2"/>
      <c r="AZ137" s="2"/>
    </row>
    <row r="138" spans="1:52" x14ac:dyDescent="0.2">
      <c r="A138" s="1">
        <v>22057</v>
      </c>
      <c r="B138" s="2" t="s">
        <v>53</v>
      </c>
      <c r="C138" s="2"/>
      <c r="D138" s="2"/>
      <c r="E138" s="2"/>
      <c r="F138" s="2"/>
      <c r="G138" s="2"/>
      <c r="H138" s="2"/>
      <c r="I138" s="2"/>
      <c r="J138" s="2"/>
      <c r="K138" s="2"/>
      <c r="L138" s="2"/>
      <c r="M138" s="2"/>
      <c r="N138" s="2"/>
      <c r="O138" s="2"/>
      <c r="P138" s="2"/>
      <c r="Q138" s="2"/>
      <c r="R138" t="s">
        <v>80</v>
      </c>
      <c r="S138" s="2"/>
      <c r="T138" s="2"/>
      <c r="U138" s="2"/>
      <c r="V138" s="2"/>
      <c r="W138" s="2"/>
      <c r="X138" s="2"/>
      <c r="Y138" s="2"/>
      <c r="Z138" s="2"/>
      <c r="AA138" s="2"/>
      <c r="AB138" s="2">
        <v>0</v>
      </c>
      <c r="AC138" s="2">
        <v>0</v>
      </c>
      <c r="AD138" s="2">
        <v>3731707.0490018125</v>
      </c>
      <c r="AE138" s="2">
        <v>0</v>
      </c>
      <c r="AF138" s="2">
        <v>4996305.0651769806</v>
      </c>
      <c r="AG138" s="2">
        <v>0</v>
      </c>
      <c r="AH138" s="2">
        <v>0</v>
      </c>
      <c r="AI138" s="2"/>
      <c r="AJ138" s="2"/>
      <c r="AK138" s="2"/>
      <c r="AL138" s="2"/>
      <c r="AM138" s="2"/>
      <c r="AN138" s="2"/>
      <c r="AO138" s="2"/>
      <c r="AP138" s="2"/>
      <c r="AQ138" s="2"/>
      <c r="AR138" s="2"/>
      <c r="AS138" s="2"/>
      <c r="AT138" s="2"/>
      <c r="AU138" s="2"/>
      <c r="AV138" s="2"/>
      <c r="AW138" s="2"/>
      <c r="AX138" s="2"/>
      <c r="AY138" s="2"/>
      <c r="AZ138" s="2"/>
    </row>
    <row r="139" spans="1:52" x14ac:dyDescent="0.2">
      <c r="A139" s="1">
        <v>22058</v>
      </c>
      <c r="B139" s="2" t="s">
        <v>53</v>
      </c>
      <c r="C139" s="2"/>
      <c r="D139" s="2"/>
      <c r="E139" s="2"/>
      <c r="F139" s="2"/>
      <c r="G139" s="2"/>
      <c r="H139" s="2"/>
      <c r="I139" s="2"/>
      <c r="J139" s="2"/>
      <c r="K139" s="2"/>
      <c r="L139" s="2"/>
      <c r="M139" s="2"/>
      <c r="N139" s="2"/>
      <c r="O139" s="2"/>
      <c r="P139" s="2"/>
      <c r="Q139" s="2"/>
      <c r="R139" t="s">
        <v>80</v>
      </c>
      <c r="S139" s="2"/>
      <c r="T139" s="2"/>
      <c r="U139" s="2"/>
      <c r="V139" s="2"/>
      <c r="W139" s="2"/>
      <c r="X139" s="2"/>
      <c r="Y139" s="2"/>
      <c r="Z139" s="2"/>
      <c r="AA139" s="2"/>
      <c r="AB139" s="2">
        <v>0</v>
      </c>
      <c r="AC139" s="2">
        <v>0</v>
      </c>
      <c r="AD139" s="2">
        <v>4996305.0651889946</v>
      </c>
      <c r="AE139" s="2">
        <v>0</v>
      </c>
      <c r="AF139" s="2">
        <v>4996305.0651855199</v>
      </c>
      <c r="AG139" s="2">
        <v>0</v>
      </c>
      <c r="AH139" s="2">
        <v>0</v>
      </c>
      <c r="AI139" s="2"/>
      <c r="AJ139" s="2"/>
      <c r="AK139" s="2"/>
      <c r="AL139" s="2"/>
      <c r="AM139" s="2"/>
      <c r="AN139" s="2"/>
      <c r="AO139" s="2"/>
      <c r="AP139" s="2"/>
      <c r="AQ139" s="2"/>
      <c r="AR139" s="2"/>
      <c r="AS139" s="2"/>
      <c r="AT139" s="2"/>
      <c r="AU139" s="2"/>
      <c r="AV139" s="2"/>
      <c r="AW139" s="2"/>
      <c r="AX139" s="2"/>
      <c r="AY139" s="2"/>
      <c r="AZ139" s="2"/>
    </row>
    <row r="140" spans="1:52" x14ac:dyDescent="0.2">
      <c r="A140" s="1">
        <v>22059</v>
      </c>
      <c r="B140" s="2" t="s">
        <v>53</v>
      </c>
      <c r="C140" s="2"/>
      <c r="D140" s="2"/>
      <c r="E140" s="2"/>
      <c r="F140" s="2"/>
      <c r="G140" s="2"/>
      <c r="H140" s="2"/>
      <c r="I140" s="2"/>
      <c r="J140" s="2"/>
      <c r="K140" s="2"/>
      <c r="L140" s="2"/>
      <c r="M140" s="2"/>
      <c r="N140" s="2"/>
      <c r="O140" s="2"/>
      <c r="P140" s="2"/>
      <c r="Q140" s="2"/>
      <c r="R140" t="s">
        <v>80</v>
      </c>
      <c r="S140" s="2"/>
      <c r="T140" s="2"/>
      <c r="U140" s="2"/>
      <c r="V140" s="2"/>
      <c r="W140" s="2"/>
      <c r="X140" s="2"/>
      <c r="Y140" s="2"/>
      <c r="Z140" s="2"/>
      <c r="AA140" s="2"/>
      <c r="AB140" s="2">
        <v>0</v>
      </c>
      <c r="AC140" s="2">
        <v>0</v>
      </c>
      <c r="AD140" s="2">
        <v>4602018.5241676709</v>
      </c>
      <c r="AE140" s="2">
        <v>0</v>
      </c>
      <c r="AF140" s="2">
        <v>2860159.3251279858</v>
      </c>
      <c r="AG140" s="2">
        <v>2136145.7400593772</v>
      </c>
      <c r="AH140" s="2">
        <v>0</v>
      </c>
      <c r="AI140" s="2"/>
      <c r="AJ140" s="2"/>
      <c r="AK140" s="2"/>
      <c r="AL140" s="2"/>
      <c r="AM140" s="2"/>
      <c r="AN140" s="2"/>
      <c r="AO140" s="2"/>
      <c r="AP140" s="2"/>
      <c r="AQ140" s="2"/>
      <c r="AR140" s="2"/>
      <c r="AS140" s="2"/>
      <c r="AT140" s="2"/>
      <c r="AU140" s="2"/>
      <c r="AV140" s="2"/>
      <c r="AW140" s="2"/>
      <c r="AX140" s="2"/>
      <c r="AY140" s="2"/>
      <c r="AZ140" s="2"/>
    </row>
    <row r="141" spans="1:52" x14ac:dyDescent="0.2">
      <c r="A141" s="1">
        <v>22060</v>
      </c>
      <c r="B141" s="2" t="s">
        <v>53</v>
      </c>
      <c r="C141" s="2"/>
      <c r="D141" s="2"/>
      <c r="E141" s="2"/>
      <c r="F141" s="2"/>
      <c r="G141" s="2"/>
      <c r="H141" s="2"/>
      <c r="I141" s="2"/>
      <c r="J141" s="2"/>
      <c r="K141" s="2"/>
      <c r="L141" s="2"/>
      <c r="M141" s="2"/>
      <c r="N141" s="2"/>
      <c r="O141" s="2"/>
      <c r="P141" s="2"/>
      <c r="Q141" s="2"/>
      <c r="R141" t="s">
        <v>80</v>
      </c>
      <c r="S141" s="2"/>
      <c r="T141" s="2"/>
      <c r="U141" s="2"/>
      <c r="V141" s="2"/>
      <c r="W141" s="2"/>
      <c r="X141" s="2"/>
      <c r="Y141" s="2"/>
      <c r="Z141" s="2"/>
      <c r="AA141" s="2"/>
      <c r="AB141" s="2">
        <v>0</v>
      </c>
      <c r="AC141" s="2">
        <v>0</v>
      </c>
      <c r="AD141" s="2">
        <v>0</v>
      </c>
      <c r="AE141" s="2">
        <v>0</v>
      </c>
      <c r="AF141" s="2">
        <v>4092718.1718468224</v>
      </c>
      <c r="AG141" s="2">
        <v>326828.37274626392</v>
      </c>
      <c r="AH141" s="2">
        <v>576758.52058327873</v>
      </c>
      <c r="AI141" s="2"/>
      <c r="AJ141" s="2"/>
      <c r="AK141" s="2"/>
      <c r="AL141" s="2"/>
      <c r="AM141" s="2"/>
      <c r="AN141" s="2"/>
      <c r="AO141" s="2"/>
      <c r="AP141" s="2"/>
      <c r="AQ141" s="2"/>
      <c r="AR141" s="2"/>
      <c r="AS141" s="2"/>
      <c r="AT141" s="2"/>
      <c r="AU141" s="2"/>
      <c r="AV141" s="2"/>
      <c r="AW141" s="2"/>
      <c r="AX141" s="2"/>
      <c r="AY141" s="2"/>
      <c r="AZ141" s="2"/>
    </row>
    <row r="142" spans="1:52" x14ac:dyDescent="0.2">
      <c r="A142" s="1">
        <v>22061</v>
      </c>
      <c r="B142" s="2" t="s">
        <v>53</v>
      </c>
      <c r="C142" s="2"/>
      <c r="D142" s="2"/>
      <c r="E142" s="2"/>
      <c r="F142" s="2"/>
      <c r="G142" s="2"/>
      <c r="H142" s="2"/>
      <c r="I142" s="2"/>
      <c r="J142" s="2"/>
      <c r="K142" s="2"/>
      <c r="L142" s="2"/>
      <c r="M142" s="2"/>
      <c r="N142" s="2"/>
      <c r="O142" s="2"/>
      <c r="P142" s="2"/>
      <c r="Q142" s="2"/>
      <c r="R142" t="s">
        <v>80</v>
      </c>
      <c r="S142" s="2"/>
      <c r="T142" s="2"/>
      <c r="U142" s="2"/>
      <c r="V142" s="2"/>
      <c r="W142" s="2"/>
      <c r="X142" s="2"/>
      <c r="Y142" s="2"/>
      <c r="Z142" s="2"/>
      <c r="AA142" s="2"/>
      <c r="AB142" s="2">
        <v>0</v>
      </c>
      <c r="AC142" s="2">
        <v>0</v>
      </c>
      <c r="AD142" s="2">
        <v>0</v>
      </c>
      <c r="AE142" s="2">
        <v>0</v>
      </c>
      <c r="AF142" s="2">
        <v>1106539.1735792859</v>
      </c>
      <c r="AG142" s="2">
        <v>0</v>
      </c>
      <c r="AH142" s="2">
        <v>3889765.891607075</v>
      </c>
      <c r="AI142" s="2"/>
      <c r="AJ142" s="2"/>
      <c r="AK142" s="2"/>
      <c r="AL142" s="2"/>
      <c r="AM142" s="2"/>
      <c r="AN142" s="2"/>
      <c r="AO142" s="2"/>
      <c r="AP142" s="2"/>
      <c r="AQ142" s="2"/>
      <c r="AR142" s="2"/>
      <c r="AS142" s="2"/>
      <c r="AT142" s="2"/>
      <c r="AU142" s="2"/>
      <c r="AV142" s="2"/>
      <c r="AW142" s="2"/>
      <c r="AX142" s="2"/>
      <c r="AY142" s="2"/>
      <c r="AZ142" s="2"/>
    </row>
    <row r="143" spans="1:52" x14ac:dyDescent="0.2">
      <c r="A143" s="1">
        <v>22062</v>
      </c>
      <c r="B143" s="2" t="s">
        <v>53</v>
      </c>
      <c r="C143" s="2"/>
      <c r="D143" s="2"/>
      <c r="E143" s="2"/>
      <c r="F143" s="2"/>
      <c r="G143" s="2"/>
      <c r="H143" s="2"/>
      <c r="I143" s="2"/>
      <c r="J143" s="2"/>
      <c r="K143" s="2"/>
      <c r="L143" s="2"/>
      <c r="M143" s="2"/>
      <c r="N143" s="2"/>
      <c r="O143" s="2"/>
      <c r="P143" s="2"/>
      <c r="Q143" s="2"/>
      <c r="R143" t="s">
        <v>80</v>
      </c>
      <c r="S143" s="2"/>
      <c r="T143" s="2"/>
      <c r="U143" s="2"/>
      <c r="V143" s="2"/>
      <c r="W143" s="2"/>
      <c r="X143" s="2"/>
      <c r="Y143" s="2"/>
      <c r="Z143" s="2"/>
      <c r="AA143" s="2"/>
      <c r="AB143" s="2">
        <v>0</v>
      </c>
      <c r="AC143" s="2">
        <v>0</v>
      </c>
      <c r="AD143" s="2">
        <v>0</v>
      </c>
      <c r="AE143" s="2">
        <v>0</v>
      </c>
      <c r="AF143" s="2">
        <v>3185.790762847018</v>
      </c>
      <c r="AG143" s="2">
        <v>0</v>
      </c>
      <c r="AH143" s="2">
        <v>4606804.6984406151</v>
      </c>
      <c r="AI143" s="2"/>
      <c r="AJ143" s="2"/>
      <c r="AK143" s="2"/>
      <c r="AL143" s="2"/>
      <c r="AM143" s="2"/>
      <c r="AN143" s="2"/>
      <c r="AO143" s="2"/>
      <c r="AP143" s="2"/>
      <c r="AQ143" s="2"/>
      <c r="AR143" s="2"/>
      <c r="AS143" s="2"/>
      <c r="AT143" s="2"/>
      <c r="AU143" s="2"/>
      <c r="AV143" s="2"/>
      <c r="AW143" s="2"/>
      <c r="AX143" s="2"/>
      <c r="AY143" s="2"/>
      <c r="AZ143" s="2"/>
    </row>
    <row r="144" spans="1:52" x14ac:dyDescent="0.2">
      <c r="A144" s="1">
        <v>22271</v>
      </c>
      <c r="B144" s="2" t="s">
        <v>51</v>
      </c>
      <c r="C144" s="2" t="s">
        <v>52</v>
      </c>
      <c r="D144" s="2">
        <v>0</v>
      </c>
      <c r="E144" s="2">
        <v>0</v>
      </c>
      <c r="F144" s="2">
        <v>0</v>
      </c>
      <c r="G144" s="2">
        <v>0</v>
      </c>
      <c r="H144" s="2">
        <v>0</v>
      </c>
      <c r="I144" s="2">
        <v>0</v>
      </c>
      <c r="J144" s="2">
        <v>0</v>
      </c>
      <c r="K144" s="2">
        <v>781587.16447796929</v>
      </c>
      <c r="L144" s="2">
        <v>1072660.4554229849</v>
      </c>
      <c r="M144" s="2">
        <v>0</v>
      </c>
      <c r="N144" s="2">
        <v>5548.2271812494837</v>
      </c>
      <c r="O144" s="2">
        <v>0</v>
      </c>
      <c r="P144" s="2">
        <v>0</v>
      </c>
      <c r="Q144" s="2">
        <v>0</v>
      </c>
      <c r="R144">
        <v>2586.7894500000002</v>
      </c>
      <c r="S144" s="2">
        <v>0</v>
      </c>
      <c r="T144" s="2">
        <v>0</v>
      </c>
      <c r="U144" s="2">
        <v>0</v>
      </c>
      <c r="V144" s="2">
        <v>114473.41503858252</v>
      </c>
      <c r="W144" s="2">
        <v>0</v>
      </c>
      <c r="X144" s="2">
        <v>2431262.8583099265</v>
      </c>
      <c r="Y144" s="2">
        <v>0</v>
      </c>
      <c r="Z144" s="2">
        <v>0</v>
      </c>
      <c r="AA144" s="2">
        <v>59054.847858659661</v>
      </c>
      <c r="AB144" s="2"/>
      <c r="AC144" s="2"/>
      <c r="AD144" s="2"/>
      <c r="AE144" s="2"/>
      <c r="AF144" s="2"/>
      <c r="AG144" s="2"/>
      <c r="AH144" s="2"/>
      <c r="AI144" s="2">
        <v>114473.41503858249</v>
      </c>
      <c r="AJ144" s="2">
        <v>0</v>
      </c>
      <c r="AK144" s="2">
        <v>0</v>
      </c>
      <c r="AL144" s="2">
        <v>0</v>
      </c>
      <c r="AM144" s="2">
        <v>0</v>
      </c>
      <c r="AN144" s="2">
        <v>0</v>
      </c>
      <c r="AO144" s="2">
        <v>0</v>
      </c>
      <c r="AP144" s="2">
        <v>53370.187761176458</v>
      </c>
      <c r="AQ144" s="2">
        <v>0</v>
      </c>
      <c r="AR144" s="2">
        <v>1409.9333536423383</v>
      </c>
      <c r="AS144" s="2">
        <v>46946.501688770921</v>
      </c>
      <c r="AT144" s="2">
        <v>0</v>
      </c>
      <c r="AU144" s="2">
        <v>0</v>
      </c>
      <c r="AV144" s="2">
        <v>50856.51057526395</v>
      </c>
      <c r="AW144" s="2">
        <v>952387.04597018345</v>
      </c>
      <c r="AX144" s="2">
        <v>711683.9824009561</v>
      </c>
      <c r="AY144" s="2">
        <v>437284.68112527102</v>
      </c>
      <c r="AZ144" s="2">
        <v>624649.67384124175</v>
      </c>
    </row>
    <row r="145" spans="1:52" x14ac:dyDescent="0.2">
      <c r="A145" s="1">
        <v>22272</v>
      </c>
      <c r="B145" s="2" t="s">
        <v>51</v>
      </c>
      <c r="C145" s="2"/>
      <c r="D145" s="2">
        <v>0</v>
      </c>
      <c r="E145" s="2">
        <v>0</v>
      </c>
      <c r="F145" s="2">
        <v>0</v>
      </c>
      <c r="G145" s="2">
        <v>0</v>
      </c>
      <c r="H145" s="2">
        <v>0</v>
      </c>
      <c r="I145" s="2">
        <v>0</v>
      </c>
      <c r="J145" s="2">
        <v>0</v>
      </c>
      <c r="K145" s="2">
        <v>2384812.5875554495</v>
      </c>
      <c r="L145" s="2">
        <v>1452756.8118737685</v>
      </c>
      <c r="M145" s="2">
        <v>0</v>
      </c>
      <c r="N145" s="2">
        <v>68463.429763801949</v>
      </c>
      <c r="O145" s="2">
        <v>0</v>
      </c>
      <c r="P145" s="2">
        <v>0</v>
      </c>
      <c r="Q145" s="2">
        <v>0</v>
      </c>
      <c r="R145">
        <v>0</v>
      </c>
      <c r="S145" s="2">
        <v>0</v>
      </c>
      <c r="T145" s="2">
        <v>0</v>
      </c>
      <c r="U145" s="2">
        <v>0</v>
      </c>
      <c r="V145" s="2">
        <v>0</v>
      </c>
      <c r="W145" s="2">
        <v>0</v>
      </c>
      <c r="X145" s="2">
        <v>637510.1150389344</v>
      </c>
      <c r="Y145" s="2">
        <v>3541.8372820010932</v>
      </c>
      <c r="Z145" s="2">
        <v>0</v>
      </c>
      <c r="AA145" s="2">
        <v>0</v>
      </c>
      <c r="AB145" s="2"/>
      <c r="AC145" s="2"/>
      <c r="AD145" s="2"/>
      <c r="AE145" s="2"/>
      <c r="AF145" s="2"/>
      <c r="AG145" s="2"/>
      <c r="AH145" s="2"/>
      <c r="AI145" s="2">
        <v>0</v>
      </c>
      <c r="AJ145" s="2"/>
      <c r="AK145" s="2"/>
      <c r="AL145" s="2">
        <v>0</v>
      </c>
      <c r="AM145" s="2"/>
      <c r="AN145" s="2">
        <v>0</v>
      </c>
      <c r="AO145" s="2"/>
      <c r="AP145" s="2"/>
      <c r="AQ145" s="2"/>
      <c r="AR145" s="2">
        <v>0</v>
      </c>
      <c r="AS145" s="2">
        <v>15778.590222404497</v>
      </c>
      <c r="AT145" s="2">
        <v>0</v>
      </c>
      <c r="AU145" s="2">
        <v>0</v>
      </c>
      <c r="AV145" s="2">
        <v>2776.0915174550064</v>
      </c>
      <c r="AW145" s="2">
        <v>357348.76518125692</v>
      </c>
      <c r="AX145" s="2">
        <v>275899.22489775374</v>
      </c>
      <c r="AY145" s="2">
        <v>240496.59091394336</v>
      </c>
      <c r="AZ145" s="2">
        <v>290371.21821317717</v>
      </c>
    </row>
    <row r="146" spans="1:52" x14ac:dyDescent="0.2">
      <c r="A146" s="1">
        <v>22273</v>
      </c>
      <c r="B146" s="2" t="s">
        <v>51</v>
      </c>
      <c r="C146" s="2" t="s">
        <v>52</v>
      </c>
      <c r="D146" s="2">
        <v>0</v>
      </c>
      <c r="E146" s="2">
        <v>0</v>
      </c>
      <c r="F146" s="2">
        <v>0</v>
      </c>
      <c r="G146" s="2">
        <v>0</v>
      </c>
      <c r="H146" s="2">
        <v>0</v>
      </c>
      <c r="I146" s="2">
        <v>0</v>
      </c>
      <c r="J146" s="2">
        <v>0</v>
      </c>
      <c r="K146" s="2">
        <v>1030626.1619434759</v>
      </c>
      <c r="L146" s="2">
        <v>1922598.5965049982</v>
      </c>
      <c r="M146" s="2">
        <v>0</v>
      </c>
      <c r="N146" s="2">
        <v>69983.214144637241</v>
      </c>
      <c r="O146" s="2">
        <v>0</v>
      </c>
      <c r="P146" s="2">
        <v>0</v>
      </c>
      <c r="Q146" s="2">
        <v>20017.5</v>
      </c>
      <c r="R146">
        <v>23796.553250000001</v>
      </c>
      <c r="S146" s="2">
        <v>0</v>
      </c>
      <c r="T146" s="2">
        <v>0</v>
      </c>
      <c r="U146" s="2">
        <v>0</v>
      </c>
      <c r="V146" s="2">
        <v>0</v>
      </c>
      <c r="W146" s="2">
        <v>0</v>
      </c>
      <c r="X146" s="2">
        <v>1970590.4584931391</v>
      </c>
      <c r="Y146" s="2">
        <v>2066.2565495152166</v>
      </c>
      <c r="Z146" s="2">
        <v>0</v>
      </c>
      <c r="AA146" s="2">
        <v>0</v>
      </c>
      <c r="AB146" s="2"/>
      <c r="AC146" s="2"/>
      <c r="AD146" s="2"/>
      <c r="AE146" s="2"/>
      <c r="AF146" s="2"/>
      <c r="AG146" s="2"/>
      <c r="AH146" s="2"/>
      <c r="AI146" s="2">
        <v>0</v>
      </c>
      <c r="AJ146" s="2">
        <v>0</v>
      </c>
      <c r="AK146" s="2">
        <v>0</v>
      </c>
      <c r="AL146" s="2">
        <v>0</v>
      </c>
      <c r="AM146" s="2">
        <v>0</v>
      </c>
      <c r="AN146" s="2">
        <v>0</v>
      </c>
      <c r="AO146" s="2">
        <v>0</v>
      </c>
      <c r="AP146" s="2">
        <v>91422.044487808773</v>
      </c>
      <c r="AQ146" s="2">
        <v>0</v>
      </c>
      <c r="AR146" s="2">
        <v>0</v>
      </c>
      <c r="AS146" s="2">
        <v>32917.203050643955</v>
      </c>
      <c r="AT146" s="2">
        <v>0</v>
      </c>
      <c r="AU146" s="2">
        <v>0</v>
      </c>
      <c r="AV146" s="2">
        <v>0</v>
      </c>
      <c r="AW146" s="2">
        <v>1281777.8509018403</v>
      </c>
      <c r="AX146" s="2">
        <v>650019.21019473404</v>
      </c>
      <c r="AY146" s="2">
        <v>623665.82517219218</v>
      </c>
      <c r="AZ146" s="2">
        <v>1056384.0973366392</v>
      </c>
    </row>
    <row r="147" spans="1:52" x14ac:dyDescent="0.2">
      <c r="A147" s="1">
        <v>22274</v>
      </c>
      <c r="B147" s="2" t="s">
        <v>51</v>
      </c>
      <c r="C147" s="2"/>
      <c r="D147" s="2">
        <v>0</v>
      </c>
      <c r="E147" s="2">
        <v>0</v>
      </c>
      <c r="F147" s="2">
        <v>0</v>
      </c>
      <c r="G147" s="2">
        <v>0</v>
      </c>
      <c r="H147" s="2">
        <v>0</v>
      </c>
      <c r="I147" s="2">
        <v>0</v>
      </c>
      <c r="J147" s="2">
        <v>0</v>
      </c>
      <c r="K147" s="2">
        <v>1931729.9764037256</v>
      </c>
      <c r="L147" s="2">
        <v>1254696.256158164</v>
      </c>
      <c r="M147" s="2">
        <v>0</v>
      </c>
      <c r="N147" s="2">
        <v>0</v>
      </c>
      <c r="O147" s="2">
        <v>0</v>
      </c>
      <c r="P147" s="2">
        <v>0</v>
      </c>
      <c r="Q147" s="2">
        <v>50183.5</v>
      </c>
      <c r="R147">
        <v>82887.832823999997</v>
      </c>
      <c r="S147" s="2">
        <v>0</v>
      </c>
      <c r="T147" s="2">
        <v>0</v>
      </c>
      <c r="U147" s="2">
        <v>0</v>
      </c>
      <c r="V147" s="2">
        <v>0</v>
      </c>
      <c r="W147" s="2">
        <v>0</v>
      </c>
      <c r="X147" s="2">
        <v>383416.78475356952</v>
      </c>
      <c r="Y147" s="2">
        <v>0</v>
      </c>
      <c r="Z147" s="2">
        <v>0</v>
      </c>
      <c r="AA147" s="2">
        <v>0</v>
      </c>
      <c r="AB147" s="2"/>
      <c r="AC147" s="2"/>
      <c r="AD147" s="2"/>
      <c r="AE147" s="2"/>
      <c r="AF147" s="2"/>
      <c r="AG147" s="2"/>
      <c r="AH147" s="2"/>
      <c r="AI147" s="2">
        <v>0</v>
      </c>
      <c r="AJ147" s="2"/>
      <c r="AK147" s="2"/>
      <c r="AL147" s="2">
        <v>0</v>
      </c>
      <c r="AM147" s="2"/>
      <c r="AN147" s="2">
        <v>0</v>
      </c>
      <c r="AO147" s="2"/>
      <c r="AP147" s="2"/>
      <c r="AQ147" s="2"/>
      <c r="AR147" s="2">
        <v>2574.1999743212377</v>
      </c>
      <c r="AS147" s="2">
        <v>16988.189342323327</v>
      </c>
      <c r="AT147" s="2">
        <v>0</v>
      </c>
      <c r="AU147" s="2">
        <v>0</v>
      </c>
      <c r="AV147" s="2">
        <v>49702.469764797468</v>
      </c>
      <c r="AW147" s="2">
        <v>375921.76677173667</v>
      </c>
      <c r="AX147" s="2">
        <v>0</v>
      </c>
      <c r="AY147" s="2">
        <v>67591.767720092321</v>
      </c>
      <c r="AZ147" s="2">
        <v>346459.87940048013</v>
      </c>
    </row>
    <row r="148" spans="1:52" x14ac:dyDescent="0.2">
      <c r="A148" s="1">
        <v>22275</v>
      </c>
      <c r="B148" s="2" t="s">
        <v>51</v>
      </c>
      <c r="C148" s="2"/>
      <c r="D148" s="2">
        <v>0</v>
      </c>
      <c r="E148" s="2">
        <v>0</v>
      </c>
      <c r="F148" s="2">
        <v>0</v>
      </c>
      <c r="G148" s="2">
        <v>0</v>
      </c>
      <c r="H148" s="2">
        <v>0</v>
      </c>
      <c r="I148" s="2">
        <v>0</v>
      </c>
      <c r="J148" s="2">
        <v>0</v>
      </c>
      <c r="K148" s="2">
        <v>875052.72782940057</v>
      </c>
      <c r="L148" s="2">
        <v>870377.17605954222</v>
      </c>
      <c r="M148" s="2">
        <v>0</v>
      </c>
      <c r="N148" s="2">
        <v>0</v>
      </c>
      <c r="O148" s="2">
        <v>0</v>
      </c>
      <c r="P148" s="2">
        <v>119392.57473982984</v>
      </c>
      <c r="Q148" s="2">
        <v>40088.829199214459</v>
      </c>
      <c r="R148">
        <v>0</v>
      </c>
      <c r="S148" s="2">
        <v>0</v>
      </c>
      <c r="T148" s="2">
        <v>0</v>
      </c>
      <c r="U148" s="2">
        <v>0</v>
      </c>
      <c r="V148" s="2">
        <v>0</v>
      </c>
      <c r="W148" s="2">
        <v>0</v>
      </c>
      <c r="X148" s="2">
        <v>545875.72099837102</v>
      </c>
      <c r="Y148" s="2">
        <v>0</v>
      </c>
      <c r="Z148" s="2">
        <v>0</v>
      </c>
      <c r="AA148" s="2">
        <v>0</v>
      </c>
      <c r="AB148" s="2"/>
      <c r="AC148" s="2"/>
      <c r="AD148" s="2"/>
      <c r="AE148" s="2"/>
      <c r="AF148" s="2"/>
      <c r="AG148" s="2"/>
      <c r="AH148" s="2"/>
      <c r="AI148" s="2">
        <v>0</v>
      </c>
      <c r="AJ148" s="2"/>
      <c r="AK148" s="2"/>
      <c r="AL148" s="2">
        <v>0</v>
      </c>
      <c r="AM148" s="2"/>
      <c r="AN148" s="2">
        <v>0</v>
      </c>
      <c r="AO148" s="2"/>
      <c r="AP148" s="2"/>
      <c r="AQ148" s="2"/>
      <c r="AR148" s="2">
        <v>1135.9445657727451</v>
      </c>
      <c r="AS148" s="2">
        <v>423613.00406683236</v>
      </c>
      <c r="AT148" s="2">
        <v>27384.889749499263</v>
      </c>
      <c r="AU148" s="2">
        <v>2699.2521597541318</v>
      </c>
      <c r="AV148" s="2">
        <v>74686.085273968391</v>
      </c>
      <c r="AW148" s="2">
        <v>73375.166468822048</v>
      </c>
      <c r="AX148" s="2">
        <v>0</v>
      </c>
      <c r="AY148" s="2">
        <v>0</v>
      </c>
      <c r="AZ148" s="2">
        <v>62393.040488787272</v>
      </c>
    </row>
    <row r="149" spans="1:52" x14ac:dyDescent="0.2">
      <c r="A149" s="1">
        <v>22276</v>
      </c>
      <c r="B149" s="2" t="s">
        <v>53</v>
      </c>
      <c r="C149" s="2"/>
      <c r="D149" s="2">
        <v>662183.57123127684</v>
      </c>
      <c r="E149" s="2"/>
      <c r="F149" s="2"/>
      <c r="G149" s="2"/>
      <c r="H149" s="2">
        <v>551259.27845928294</v>
      </c>
      <c r="I149" s="2"/>
      <c r="J149" s="2"/>
      <c r="K149" s="2"/>
      <c r="L149" s="2">
        <v>566230.50705762289</v>
      </c>
      <c r="M149" s="2"/>
      <c r="N149" s="2">
        <v>457278.33214739378</v>
      </c>
      <c r="O149" s="2"/>
      <c r="P149" s="2">
        <v>77891.123625240594</v>
      </c>
      <c r="Q149" s="2">
        <v>7663.2960627487992</v>
      </c>
      <c r="R149">
        <v>7259.7635499999997</v>
      </c>
      <c r="S149" s="2"/>
      <c r="T149" s="2"/>
      <c r="U149" s="2"/>
      <c r="V149" s="2">
        <v>551259.27845928294</v>
      </c>
      <c r="W149" s="2">
        <v>738.99679999652335</v>
      </c>
      <c r="X149" s="2">
        <v>8181.5383139151127</v>
      </c>
      <c r="Y149" s="2"/>
      <c r="Z149" s="2"/>
      <c r="AA149" s="2"/>
      <c r="AB149" s="2">
        <v>191465.33674775119</v>
      </c>
      <c r="AC149" s="2">
        <v>0</v>
      </c>
      <c r="AD149" s="2">
        <v>1108130.6907477682</v>
      </c>
      <c r="AE149" s="2">
        <v>0</v>
      </c>
      <c r="AF149" s="2">
        <v>2839754.0080963979</v>
      </c>
      <c r="AG149" s="2">
        <v>809595.73267827719</v>
      </c>
      <c r="AH149" s="2">
        <v>0</v>
      </c>
      <c r="AI149" s="2"/>
      <c r="AJ149" s="2"/>
      <c r="AK149" s="2"/>
      <c r="AL149" s="2"/>
      <c r="AM149" s="2"/>
      <c r="AN149" s="2"/>
      <c r="AO149" s="2"/>
      <c r="AP149" s="2"/>
      <c r="AQ149" s="2"/>
      <c r="AR149" s="2">
        <v>6825.3306899995741</v>
      </c>
      <c r="AS149" s="2">
        <v>586263.76418041158</v>
      </c>
      <c r="AT149" s="2">
        <v>87709.769930496346</v>
      </c>
      <c r="AU149" s="2">
        <v>27578.489843246502</v>
      </c>
      <c r="AV149" s="2">
        <v>1630.5018638531672</v>
      </c>
      <c r="AW149" s="2">
        <v>8181.5383139151127</v>
      </c>
      <c r="AX149" s="2"/>
      <c r="AY149" s="2"/>
      <c r="AZ149" s="2">
        <v>7605.5460622110677</v>
      </c>
    </row>
    <row r="150" spans="1:52" x14ac:dyDescent="0.2">
      <c r="A150" s="1">
        <v>22277</v>
      </c>
      <c r="B150" s="2" t="s">
        <v>53</v>
      </c>
      <c r="C150" s="2"/>
      <c r="D150" s="2"/>
      <c r="E150" s="2"/>
      <c r="F150" s="2"/>
      <c r="G150" s="2"/>
      <c r="H150" s="2"/>
      <c r="I150" s="2"/>
      <c r="J150" s="2"/>
      <c r="K150" s="2"/>
      <c r="L150" s="2"/>
      <c r="M150" s="2"/>
      <c r="N150" s="2"/>
      <c r="O150" s="2"/>
      <c r="P150" s="2"/>
      <c r="Q150" s="2"/>
      <c r="R150" t="s">
        <v>80</v>
      </c>
      <c r="S150" s="2"/>
      <c r="T150" s="2"/>
      <c r="U150" s="2"/>
      <c r="V150" s="2"/>
      <c r="W150" s="2"/>
      <c r="X150" s="2"/>
      <c r="Y150" s="2"/>
      <c r="Z150" s="2"/>
      <c r="AA150" s="2"/>
      <c r="AB150" s="2">
        <v>0</v>
      </c>
      <c r="AC150" s="2">
        <v>0</v>
      </c>
      <c r="AD150" s="2">
        <v>4773076.6547317635</v>
      </c>
      <c r="AE150" s="2">
        <v>0</v>
      </c>
      <c r="AF150" s="2">
        <v>4996305.0651787203</v>
      </c>
      <c r="AG150" s="2">
        <v>0</v>
      </c>
      <c r="AH150" s="2">
        <v>0</v>
      </c>
      <c r="AI150" s="2"/>
      <c r="AJ150" s="2"/>
      <c r="AK150" s="2"/>
      <c r="AL150" s="2"/>
      <c r="AM150" s="2"/>
      <c r="AN150" s="2"/>
      <c r="AO150" s="2"/>
      <c r="AP150" s="2"/>
      <c r="AQ150" s="2"/>
      <c r="AR150" s="2"/>
      <c r="AS150" s="2"/>
      <c r="AT150" s="2"/>
      <c r="AU150" s="2"/>
      <c r="AV150" s="2"/>
      <c r="AW150" s="2"/>
      <c r="AX150" s="2"/>
      <c r="AY150" s="2"/>
      <c r="AZ150" s="2"/>
    </row>
    <row r="151" spans="1:52" x14ac:dyDescent="0.2">
      <c r="A151" s="1">
        <v>22278</v>
      </c>
      <c r="B151" s="2" t="s">
        <v>53</v>
      </c>
      <c r="C151" s="2"/>
      <c r="D151" s="2"/>
      <c r="E151" s="2"/>
      <c r="F151" s="2"/>
      <c r="G151" s="2"/>
      <c r="H151" s="2"/>
      <c r="I151" s="2"/>
      <c r="J151" s="2"/>
      <c r="K151" s="2"/>
      <c r="L151" s="2"/>
      <c r="M151" s="2"/>
      <c r="N151" s="2"/>
      <c r="O151" s="2"/>
      <c r="P151" s="2"/>
      <c r="Q151" s="2"/>
      <c r="R151" t="s">
        <v>80</v>
      </c>
      <c r="S151" s="2"/>
      <c r="T151" s="2"/>
      <c r="U151" s="2"/>
      <c r="V151" s="2"/>
      <c r="W151" s="2"/>
      <c r="X151" s="2"/>
      <c r="Y151" s="2"/>
      <c r="Z151" s="2"/>
      <c r="AA151" s="2"/>
      <c r="AB151" s="2">
        <v>0</v>
      </c>
      <c r="AC151" s="2">
        <v>0</v>
      </c>
      <c r="AD151" s="2">
        <v>4996305.0651794802</v>
      </c>
      <c r="AE151" s="2">
        <v>0</v>
      </c>
      <c r="AF151" s="2">
        <v>4915234.3219306758</v>
      </c>
      <c r="AG151" s="2">
        <v>81070.743249367006</v>
      </c>
      <c r="AH151" s="2">
        <v>0</v>
      </c>
      <c r="AI151" s="2"/>
      <c r="AJ151" s="2"/>
      <c r="AK151" s="2"/>
      <c r="AL151" s="2"/>
      <c r="AM151" s="2"/>
      <c r="AN151" s="2"/>
      <c r="AO151" s="2"/>
      <c r="AP151" s="2"/>
      <c r="AQ151" s="2"/>
      <c r="AR151" s="2"/>
      <c r="AS151" s="2"/>
      <c r="AT151" s="2"/>
      <c r="AU151" s="2"/>
      <c r="AV151" s="2"/>
      <c r="AW151" s="2"/>
      <c r="AX151" s="2"/>
      <c r="AY151" s="2"/>
      <c r="AZ151" s="2"/>
    </row>
    <row r="152" spans="1:52" x14ac:dyDescent="0.2">
      <c r="A152" s="1">
        <v>22279</v>
      </c>
      <c r="B152" s="2" t="s">
        <v>53</v>
      </c>
      <c r="C152" s="2"/>
      <c r="D152" s="2"/>
      <c r="E152" s="2"/>
      <c r="F152" s="2"/>
      <c r="G152" s="2"/>
      <c r="H152" s="2"/>
      <c r="I152" s="2"/>
      <c r="J152" s="2"/>
      <c r="K152" s="2"/>
      <c r="L152" s="2"/>
      <c r="M152" s="2"/>
      <c r="N152" s="2"/>
      <c r="O152" s="2"/>
      <c r="P152" s="2"/>
      <c r="Q152" s="2"/>
      <c r="R152" t="s">
        <v>80</v>
      </c>
      <c r="S152" s="2"/>
      <c r="T152" s="2"/>
      <c r="U152" s="2"/>
      <c r="V152" s="2"/>
      <c r="W152" s="2"/>
      <c r="X152" s="2"/>
      <c r="Y152" s="2"/>
      <c r="Z152" s="2"/>
      <c r="AA152" s="2"/>
      <c r="AB152" s="2">
        <v>0</v>
      </c>
      <c r="AC152" s="2">
        <v>0</v>
      </c>
      <c r="AD152" s="2">
        <v>4996305.0651935255</v>
      </c>
      <c r="AE152" s="2">
        <v>0</v>
      </c>
      <c r="AF152" s="2">
        <v>4782805.0528038852</v>
      </c>
      <c r="AG152" s="2">
        <v>213500.0123848893</v>
      </c>
      <c r="AH152" s="2">
        <v>0</v>
      </c>
      <c r="AI152" s="2"/>
      <c r="AJ152" s="2"/>
      <c r="AK152" s="2"/>
      <c r="AL152" s="2"/>
      <c r="AM152" s="2"/>
      <c r="AN152" s="2"/>
      <c r="AO152" s="2"/>
      <c r="AP152" s="2"/>
      <c r="AQ152" s="2"/>
      <c r="AR152" s="2"/>
      <c r="AS152" s="2"/>
      <c r="AT152" s="2"/>
      <c r="AU152" s="2"/>
      <c r="AV152" s="2"/>
      <c r="AW152" s="2"/>
      <c r="AX152" s="2"/>
      <c r="AY152" s="2"/>
      <c r="AZ152" s="2"/>
    </row>
    <row r="153" spans="1:52" x14ac:dyDescent="0.2">
      <c r="A153" s="1">
        <v>22280</v>
      </c>
      <c r="B153" s="2" t="s">
        <v>53</v>
      </c>
      <c r="C153" s="2"/>
      <c r="D153" s="2"/>
      <c r="E153" s="2"/>
      <c r="F153" s="2"/>
      <c r="G153" s="2"/>
      <c r="H153" s="2"/>
      <c r="I153" s="2"/>
      <c r="J153" s="2"/>
      <c r="K153" s="2"/>
      <c r="L153" s="2"/>
      <c r="M153" s="2"/>
      <c r="N153" s="2"/>
      <c r="O153" s="2"/>
      <c r="P153" s="2"/>
      <c r="Q153" s="2"/>
      <c r="R153" t="s">
        <v>80</v>
      </c>
      <c r="S153" s="2"/>
      <c r="T153" s="2"/>
      <c r="U153" s="2"/>
      <c r="V153" s="2"/>
      <c r="W153" s="2"/>
      <c r="X153" s="2"/>
      <c r="Y153" s="2"/>
      <c r="Z153" s="2"/>
      <c r="AA153" s="2"/>
      <c r="AB153" s="2">
        <v>0</v>
      </c>
      <c r="AC153" s="2">
        <v>0</v>
      </c>
      <c r="AD153" s="2">
        <v>3140359.4058350464</v>
      </c>
      <c r="AE153" s="2">
        <v>0</v>
      </c>
      <c r="AF153" s="2">
        <v>2298780.3818233362</v>
      </c>
      <c r="AG153" s="2">
        <v>1044076.6206729398</v>
      </c>
      <c r="AH153" s="2">
        <v>1653448.0626941836</v>
      </c>
      <c r="AI153" s="2"/>
      <c r="AJ153" s="2"/>
      <c r="AK153" s="2"/>
      <c r="AL153" s="2"/>
      <c r="AM153" s="2"/>
      <c r="AN153" s="2"/>
      <c r="AO153" s="2"/>
      <c r="AP153" s="2"/>
      <c r="AQ153" s="2"/>
      <c r="AR153" s="2"/>
      <c r="AS153" s="2"/>
      <c r="AT153" s="2"/>
      <c r="AU153" s="2"/>
      <c r="AV153" s="2"/>
      <c r="AW153" s="2"/>
      <c r="AX153" s="2"/>
      <c r="AY153" s="2"/>
      <c r="AZ153" s="2"/>
    </row>
    <row r="154" spans="1:52" x14ac:dyDescent="0.2">
      <c r="A154" s="1">
        <v>22281</v>
      </c>
      <c r="B154" s="2" t="s">
        <v>53</v>
      </c>
      <c r="C154" s="2"/>
      <c r="D154" s="2"/>
      <c r="E154" s="2"/>
      <c r="F154" s="2"/>
      <c r="G154" s="2"/>
      <c r="H154" s="2"/>
      <c r="I154" s="2"/>
      <c r="J154" s="2"/>
      <c r="K154" s="2"/>
      <c r="L154" s="2"/>
      <c r="M154" s="2"/>
      <c r="N154" s="2"/>
      <c r="O154" s="2"/>
      <c r="P154" s="2"/>
      <c r="Q154" s="2"/>
      <c r="R154" t="s">
        <v>80</v>
      </c>
      <c r="S154" s="2"/>
      <c r="T154" s="2"/>
      <c r="U154" s="2"/>
      <c r="V154" s="2"/>
      <c r="W154" s="2"/>
      <c r="X154" s="2"/>
      <c r="Y154" s="2"/>
      <c r="Z154" s="2"/>
      <c r="AA154" s="2"/>
      <c r="AB154" s="2">
        <v>0</v>
      </c>
      <c r="AC154" s="2">
        <v>0</v>
      </c>
      <c r="AD154" s="2">
        <v>0</v>
      </c>
      <c r="AE154" s="2">
        <v>0</v>
      </c>
      <c r="AF154" s="2">
        <v>0</v>
      </c>
      <c r="AG154" s="2">
        <v>0</v>
      </c>
      <c r="AH154" s="2">
        <v>4996305.065179551</v>
      </c>
      <c r="AI154" s="2"/>
      <c r="AJ154" s="2"/>
      <c r="AK154" s="2"/>
      <c r="AL154" s="2"/>
      <c r="AM154" s="2"/>
      <c r="AN154" s="2"/>
      <c r="AO154" s="2"/>
      <c r="AP154" s="2"/>
      <c r="AQ154" s="2"/>
      <c r="AR154" s="2"/>
      <c r="AS154" s="2"/>
      <c r="AT154" s="2"/>
      <c r="AU154" s="2"/>
      <c r="AV154" s="2"/>
      <c r="AW154" s="2"/>
      <c r="AX154" s="2"/>
      <c r="AY154" s="2"/>
      <c r="AZ154" s="2"/>
    </row>
    <row r="155" spans="1:52" x14ac:dyDescent="0.2">
      <c r="A155" s="1">
        <v>22282</v>
      </c>
      <c r="B155" s="2" t="s">
        <v>53</v>
      </c>
      <c r="C155" s="2"/>
      <c r="D155" s="2"/>
      <c r="E155" s="2"/>
      <c r="F155" s="2"/>
      <c r="G155" s="2"/>
      <c r="H155" s="2"/>
      <c r="I155" s="2"/>
      <c r="J155" s="2"/>
      <c r="K155" s="2"/>
      <c r="L155" s="2"/>
      <c r="M155" s="2"/>
      <c r="N155" s="2"/>
      <c r="O155" s="2"/>
      <c r="P155" s="2"/>
      <c r="Q155" s="2"/>
      <c r="R155" t="s">
        <v>80</v>
      </c>
      <c r="S155" s="2"/>
      <c r="T155" s="2"/>
      <c r="U155" s="2"/>
      <c r="V155" s="2"/>
      <c r="W155" s="2"/>
      <c r="X155" s="2"/>
      <c r="Y155" s="2"/>
      <c r="Z155" s="2"/>
      <c r="AA155" s="2"/>
      <c r="AB155" s="2">
        <v>0</v>
      </c>
      <c r="AC155" s="2">
        <v>0</v>
      </c>
      <c r="AD155" s="2">
        <v>0</v>
      </c>
      <c r="AE155" s="2">
        <v>0</v>
      </c>
      <c r="AF155" s="2">
        <v>0</v>
      </c>
      <c r="AG155" s="2">
        <v>0</v>
      </c>
      <c r="AH155" s="2">
        <v>4996305.0651890114</v>
      </c>
      <c r="AI155" s="2"/>
      <c r="AJ155" s="2"/>
      <c r="AK155" s="2"/>
      <c r="AL155" s="2"/>
      <c r="AM155" s="2"/>
      <c r="AN155" s="2"/>
      <c r="AO155" s="2"/>
      <c r="AP155" s="2"/>
      <c r="AQ155" s="2"/>
      <c r="AR155" s="2"/>
      <c r="AS155" s="2"/>
      <c r="AT155" s="2"/>
      <c r="AU155" s="2"/>
      <c r="AV155" s="2"/>
      <c r="AW155" s="2"/>
      <c r="AX155" s="2"/>
      <c r="AY155" s="2"/>
      <c r="AZ155" s="2"/>
    </row>
    <row r="156" spans="1:52" x14ac:dyDescent="0.2">
      <c r="A156" s="1">
        <v>22283</v>
      </c>
      <c r="B156" s="2" t="s">
        <v>53</v>
      </c>
      <c r="C156" s="2"/>
      <c r="D156" s="2"/>
      <c r="E156" s="2"/>
      <c r="F156" s="2"/>
      <c r="G156" s="2"/>
      <c r="H156" s="2"/>
      <c r="I156" s="2"/>
      <c r="J156" s="2"/>
      <c r="K156" s="2"/>
      <c r="L156" s="2"/>
      <c r="M156" s="2"/>
      <c r="N156" s="2"/>
      <c r="O156" s="2"/>
      <c r="P156" s="2"/>
      <c r="Q156" s="2"/>
      <c r="R156" t="s">
        <v>80</v>
      </c>
      <c r="S156" s="2"/>
      <c r="T156" s="2"/>
      <c r="U156" s="2"/>
      <c r="V156" s="2"/>
      <c r="W156" s="2"/>
      <c r="X156" s="2"/>
      <c r="Y156" s="2"/>
      <c r="Z156" s="2"/>
      <c r="AA156" s="2"/>
      <c r="AB156" s="2">
        <v>0</v>
      </c>
      <c r="AC156" s="2">
        <v>0</v>
      </c>
      <c r="AD156" s="2">
        <v>0</v>
      </c>
      <c r="AE156" s="2">
        <v>0</v>
      </c>
      <c r="AF156" s="2">
        <v>0</v>
      </c>
      <c r="AG156" s="2">
        <v>0</v>
      </c>
      <c r="AH156" s="2">
        <v>4996305.0651792921</v>
      </c>
      <c r="AI156" s="2"/>
      <c r="AJ156" s="2"/>
      <c r="AK156" s="2"/>
      <c r="AL156" s="2"/>
      <c r="AM156" s="2"/>
      <c r="AN156" s="2"/>
      <c r="AO156" s="2"/>
      <c r="AP156" s="2"/>
      <c r="AQ156" s="2"/>
      <c r="AR156" s="2"/>
      <c r="AS156" s="2"/>
      <c r="AT156" s="2"/>
      <c r="AU156" s="2"/>
      <c r="AV156" s="2"/>
      <c r="AW156" s="2"/>
      <c r="AX156" s="2"/>
      <c r="AY156" s="2"/>
      <c r="AZ156" s="2"/>
    </row>
    <row r="157" spans="1:52" x14ac:dyDescent="0.2">
      <c r="A157" s="1">
        <v>22490</v>
      </c>
      <c r="B157" s="2" t="s">
        <v>51</v>
      </c>
      <c r="C157" s="2" t="s">
        <v>52</v>
      </c>
      <c r="D157" s="2">
        <v>0</v>
      </c>
      <c r="E157" s="2">
        <v>0</v>
      </c>
      <c r="F157" s="2">
        <v>0</v>
      </c>
      <c r="G157" s="2">
        <v>0</v>
      </c>
      <c r="H157" s="2">
        <v>0</v>
      </c>
      <c r="I157" s="2">
        <v>0</v>
      </c>
      <c r="J157" s="2">
        <v>0</v>
      </c>
      <c r="K157" s="2">
        <v>0</v>
      </c>
      <c r="L157" s="2">
        <v>694478.84131425421</v>
      </c>
      <c r="M157" s="2">
        <v>0</v>
      </c>
      <c r="N157" s="2">
        <v>0</v>
      </c>
      <c r="O157" s="2">
        <v>0</v>
      </c>
      <c r="P157" s="2">
        <v>0</v>
      </c>
      <c r="Q157" s="2">
        <v>0</v>
      </c>
      <c r="R157">
        <v>797.87495000000001</v>
      </c>
      <c r="S157" s="2">
        <v>0</v>
      </c>
      <c r="T157" s="2">
        <v>0</v>
      </c>
      <c r="U157" s="2">
        <v>0</v>
      </c>
      <c r="V157" s="2">
        <v>3601101.1404657247</v>
      </c>
      <c r="W157" s="2">
        <v>0</v>
      </c>
      <c r="X157" s="2">
        <v>687152.75072962779</v>
      </c>
      <c r="Y157" s="2">
        <v>1673.1427830329844</v>
      </c>
      <c r="Z157" s="2">
        <v>0</v>
      </c>
      <c r="AA157" s="2">
        <v>385.0489499987587</v>
      </c>
      <c r="AB157" s="2"/>
      <c r="AC157" s="2"/>
      <c r="AD157" s="2"/>
      <c r="AE157" s="2"/>
      <c r="AF157" s="2"/>
      <c r="AG157" s="2"/>
      <c r="AH157" s="2"/>
      <c r="AI157" s="2">
        <v>3600716.0895890566</v>
      </c>
      <c r="AJ157" s="2">
        <v>0</v>
      </c>
      <c r="AK157" s="2">
        <v>0</v>
      </c>
      <c r="AL157" s="2">
        <v>0</v>
      </c>
      <c r="AM157" s="2">
        <v>385.07815523195541</v>
      </c>
      <c r="AN157" s="2">
        <v>0</v>
      </c>
      <c r="AO157" s="2">
        <v>0</v>
      </c>
      <c r="AP157" s="2">
        <v>20000.801185440228</v>
      </c>
      <c r="AQ157" s="2">
        <v>1542.688002732018</v>
      </c>
      <c r="AR157" s="2">
        <v>0</v>
      </c>
      <c r="AS157" s="2">
        <v>0</v>
      </c>
      <c r="AT157" s="2">
        <v>0</v>
      </c>
      <c r="AU157" s="2">
        <v>0</v>
      </c>
      <c r="AV157" s="2">
        <v>0</v>
      </c>
      <c r="AW157" s="2">
        <v>165550.03701188383</v>
      </c>
      <c r="AX157" s="2">
        <v>265758.66618816345</v>
      </c>
      <c r="AY157" s="2">
        <v>30604.179792639457</v>
      </c>
      <c r="AZ157" s="2">
        <v>61513.012868714693</v>
      </c>
    </row>
    <row r="158" spans="1:52" x14ac:dyDescent="0.2">
      <c r="A158" s="1">
        <v>22491</v>
      </c>
      <c r="B158" s="2" t="s">
        <v>51</v>
      </c>
      <c r="C158" s="2"/>
      <c r="D158" s="2">
        <v>0</v>
      </c>
      <c r="E158" s="2">
        <v>0</v>
      </c>
      <c r="F158" s="2">
        <v>0</v>
      </c>
      <c r="G158" s="2">
        <v>0</v>
      </c>
      <c r="H158" s="2">
        <v>0</v>
      </c>
      <c r="I158" s="2">
        <v>0</v>
      </c>
      <c r="J158" s="2">
        <v>0</v>
      </c>
      <c r="K158" s="2">
        <v>450614.12705454917</v>
      </c>
      <c r="L158" s="2">
        <v>881035.40929240501</v>
      </c>
      <c r="M158" s="2">
        <v>0</v>
      </c>
      <c r="N158" s="2">
        <v>173386.28243607344</v>
      </c>
      <c r="O158" s="2">
        <v>0</v>
      </c>
      <c r="P158" s="2">
        <v>0</v>
      </c>
      <c r="Q158" s="2">
        <v>11303.313584355477</v>
      </c>
      <c r="R158">
        <v>4528.852151</v>
      </c>
      <c r="S158" s="2">
        <v>0</v>
      </c>
      <c r="T158" s="2">
        <v>0</v>
      </c>
      <c r="U158" s="2">
        <v>0</v>
      </c>
      <c r="V158" s="2">
        <v>0</v>
      </c>
      <c r="W158" s="2">
        <v>0</v>
      </c>
      <c r="X158" s="2">
        <v>819352.91639592359</v>
      </c>
      <c r="Y158" s="2">
        <v>0</v>
      </c>
      <c r="Z158" s="2">
        <v>0</v>
      </c>
      <c r="AA158" s="2">
        <v>64365.04424069036</v>
      </c>
      <c r="AB158" s="2"/>
      <c r="AC158" s="2"/>
      <c r="AD158" s="2"/>
      <c r="AE158" s="2"/>
      <c r="AF158" s="2"/>
      <c r="AG158" s="2"/>
      <c r="AH158" s="2"/>
      <c r="AI158" s="2">
        <v>0</v>
      </c>
      <c r="AJ158" s="2"/>
      <c r="AK158" s="2"/>
      <c r="AL158" s="2">
        <v>0</v>
      </c>
      <c r="AM158" s="2"/>
      <c r="AN158" s="2">
        <v>0</v>
      </c>
      <c r="AO158" s="2"/>
      <c r="AP158" s="2"/>
      <c r="AQ158" s="2"/>
      <c r="AR158" s="2">
        <v>6685.9201406037519</v>
      </c>
      <c r="AS158" s="2">
        <v>291316.44198214292</v>
      </c>
      <c r="AT158" s="2">
        <v>7321.4601519976104</v>
      </c>
      <c r="AU158" s="2">
        <v>0</v>
      </c>
      <c r="AV158" s="2">
        <v>60365.942078597218</v>
      </c>
      <c r="AW158" s="2">
        <v>170480.7198120406</v>
      </c>
      <c r="AX158" s="2">
        <v>524910.4494960052</v>
      </c>
      <c r="AY158" s="2">
        <v>24197.326395047781</v>
      </c>
      <c r="AZ158" s="2">
        <v>164862.81064492054</v>
      </c>
    </row>
    <row r="159" spans="1:52" x14ac:dyDescent="0.2">
      <c r="A159" s="1">
        <v>22492</v>
      </c>
      <c r="B159" s="2" t="s">
        <v>51</v>
      </c>
      <c r="C159" s="2"/>
      <c r="D159" s="2">
        <v>0</v>
      </c>
      <c r="E159" s="2">
        <v>0</v>
      </c>
      <c r="F159" s="2">
        <v>0</v>
      </c>
      <c r="G159" s="2">
        <v>0</v>
      </c>
      <c r="H159" s="2">
        <v>0</v>
      </c>
      <c r="I159" s="2">
        <v>0</v>
      </c>
      <c r="J159" s="2">
        <v>0</v>
      </c>
      <c r="K159" s="2">
        <v>1997270.7449655919</v>
      </c>
      <c r="L159" s="2">
        <v>2197184.6769249402</v>
      </c>
      <c r="M159" s="2">
        <v>0</v>
      </c>
      <c r="N159" s="2">
        <v>163922.38023629654</v>
      </c>
      <c r="O159" s="2">
        <v>0</v>
      </c>
      <c r="P159" s="2">
        <v>0</v>
      </c>
      <c r="Q159" s="2">
        <v>1293</v>
      </c>
      <c r="R159">
        <v>8585.3510999999999</v>
      </c>
      <c r="S159" s="2">
        <v>0</v>
      </c>
      <c r="T159" s="2">
        <v>0</v>
      </c>
      <c r="U159" s="2">
        <v>0</v>
      </c>
      <c r="V159" s="2">
        <v>0</v>
      </c>
      <c r="W159" s="2">
        <v>0</v>
      </c>
      <c r="X159" s="2">
        <v>393005.46794081206</v>
      </c>
      <c r="Y159" s="2">
        <v>4611.7273229967877</v>
      </c>
      <c r="Z159" s="2">
        <v>0</v>
      </c>
      <c r="AA159" s="2">
        <v>8307.8469047001417</v>
      </c>
      <c r="AB159" s="2"/>
      <c r="AC159" s="2"/>
      <c r="AD159" s="2"/>
      <c r="AE159" s="2"/>
      <c r="AF159" s="2"/>
      <c r="AG159" s="2"/>
      <c r="AH159" s="2"/>
      <c r="AI159" s="2">
        <v>0</v>
      </c>
      <c r="AJ159" s="2"/>
      <c r="AK159" s="2"/>
      <c r="AL159" s="2">
        <v>0</v>
      </c>
      <c r="AM159" s="2"/>
      <c r="AN159" s="2">
        <v>0</v>
      </c>
      <c r="AO159" s="2"/>
      <c r="AP159" s="2"/>
      <c r="AQ159" s="2"/>
      <c r="AR159" s="2">
        <v>0</v>
      </c>
      <c r="AS159" s="2">
        <v>107180.795498076</v>
      </c>
      <c r="AT159" s="2">
        <v>19613.376345493805</v>
      </c>
      <c r="AU159" s="2">
        <v>0</v>
      </c>
      <c r="AV159" s="2">
        <v>5760.2496025002411</v>
      </c>
      <c r="AW159" s="2">
        <v>198159.52774836583</v>
      </c>
      <c r="AX159" s="2">
        <v>124494.58189879046</v>
      </c>
      <c r="AY159" s="2">
        <v>110314.3013979044</v>
      </c>
      <c r="AZ159" s="2">
        <v>183545.82315404003</v>
      </c>
    </row>
    <row r="160" spans="1:52" x14ac:dyDescent="0.2">
      <c r="A160" s="1">
        <v>22493</v>
      </c>
      <c r="B160" s="2" t="s">
        <v>51</v>
      </c>
      <c r="C160" s="2"/>
      <c r="D160" s="2">
        <v>0</v>
      </c>
      <c r="E160" s="2">
        <v>0</v>
      </c>
      <c r="F160" s="2">
        <v>0</v>
      </c>
      <c r="G160" s="2">
        <v>0</v>
      </c>
      <c r="H160" s="2">
        <v>0</v>
      </c>
      <c r="I160" s="2">
        <v>0</v>
      </c>
      <c r="J160" s="2">
        <v>0</v>
      </c>
      <c r="K160" s="2">
        <v>2683521.1673748847</v>
      </c>
      <c r="L160" s="2">
        <v>1351728.8226230091</v>
      </c>
      <c r="M160" s="2">
        <v>0</v>
      </c>
      <c r="N160" s="2">
        <v>21502.810317653639</v>
      </c>
      <c r="O160" s="2">
        <v>0</v>
      </c>
      <c r="P160" s="2">
        <v>0</v>
      </c>
      <c r="Q160" s="2">
        <v>10221.5</v>
      </c>
      <c r="R160">
        <v>13239.111150000001</v>
      </c>
      <c r="S160" s="2">
        <v>0</v>
      </c>
      <c r="T160" s="2">
        <v>0</v>
      </c>
      <c r="U160" s="2">
        <v>0</v>
      </c>
      <c r="V160" s="2">
        <v>0</v>
      </c>
      <c r="W160" s="2">
        <v>0</v>
      </c>
      <c r="X160" s="2">
        <v>559464.78258374368</v>
      </c>
      <c r="Y160" s="2">
        <v>1195.7984012646214</v>
      </c>
      <c r="Z160" s="2">
        <v>0</v>
      </c>
      <c r="AA160" s="2">
        <v>22397.142270719949</v>
      </c>
      <c r="AB160" s="2"/>
      <c r="AC160" s="2"/>
      <c r="AD160" s="2"/>
      <c r="AE160" s="2"/>
      <c r="AF160" s="2"/>
      <c r="AG160" s="2"/>
      <c r="AH160" s="2"/>
      <c r="AI160" s="2">
        <v>0</v>
      </c>
      <c r="AJ160" s="2"/>
      <c r="AK160" s="2"/>
      <c r="AL160" s="2">
        <v>0</v>
      </c>
      <c r="AM160" s="2"/>
      <c r="AN160" s="2">
        <v>0</v>
      </c>
      <c r="AO160" s="2"/>
      <c r="AP160" s="2"/>
      <c r="AQ160" s="2"/>
      <c r="AR160" s="2">
        <v>0</v>
      </c>
      <c r="AS160" s="2">
        <v>90371.400200004442</v>
      </c>
      <c r="AT160" s="2">
        <v>0</v>
      </c>
      <c r="AU160" s="2">
        <v>0</v>
      </c>
      <c r="AV160" s="2">
        <v>0</v>
      </c>
      <c r="AW160" s="2">
        <v>421575.14510957268</v>
      </c>
      <c r="AX160" s="2">
        <v>94853.699148547792</v>
      </c>
      <c r="AY160" s="2">
        <v>199583.55601516156</v>
      </c>
      <c r="AZ160" s="2">
        <v>335604.30237423285</v>
      </c>
    </row>
    <row r="161" spans="1:52" x14ac:dyDescent="0.2">
      <c r="A161" s="1">
        <v>22494</v>
      </c>
      <c r="B161" s="2" t="s">
        <v>51</v>
      </c>
      <c r="C161" s="2"/>
      <c r="D161" s="2">
        <v>0</v>
      </c>
      <c r="E161" s="2">
        <v>0</v>
      </c>
      <c r="F161" s="2">
        <v>0</v>
      </c>
      <c r="G161" s="2">
        <v>0</v>
      </c>
      <c r="H161" s="2">
        <v>0</v>
      </c>
      <c r="I161" s="2">
        <v>0</v>
      </c>
      <c r="J161" s="2">
        <v>0</v>
      </c>
      <c r="K161" s="2">
        <v>1897344.1612768546</v>
      </c>
      <c r="L161" s="2">
        <v>728349.58254509361</v>
      </c>
      <c r="M161" s="2">
        <v>0</v>
      </c>
      <c r="N161" s="2">
        <v>0</v>
      </c>
      <c r="O161" s="2">
        <v>0</v>
      </c>
      <c r="P161" s="2">
        <v>0</v>
      </c>
      <c r="Q161" s="2">
        <v>0</v>
      </c>
      <c r="R161">
        <v>0</v>
      </c>
      <c r="S161" s="2">
        <v>0</v>
      </c>
      <c r="T161" s="2">
        <v>0</v>
      </c>
      <c r="U161" s="2">
        <v>0</v>
      </c>
      <c r="V161" s="2">
        <v>0</v>
      </c>
      <c r="W161" s="2">
        <v>0</v>
      </c>
      <c r="X161" s="2">
        <v>173049.6904802075</v>
      </c>
      <c r="Y161" s="2">
        <v>2776.3912176566523</v>
      </c>
      <c r="Z161" s="2">
        <v>0</v>
      </c>
      <c r="AA161" s="2">
        <v>0</v>
      </c>
      <c r="AB161" s="2"/>
      <c r="AC161" s="2"/>
      <c r="AD161" s="2"/>
      <c r="AE161" s="2"/>
      <c r="AF161" s="2"/>
      <c r="AG161" s="2"/>
      <c r="AH161" s="2"/>
      <c r="AI161" s="2">
        <v>0</v>
      </c>
      <c r="AJ161" s="2"/>
      <c r="AK161" s="2"/>
      <c r="AL161" s="2">
        <v>0</v>
      </c>
      <c r="AM161" s="2"/>
      <c r="AN161" s="2">
        <v>0</v>
      </c>
      <c r="AO161" s="2"/>
      <c r="AP161" s="2"/>
      <c r="AQ161" s="2"/>
      <c r="AR161" s="2">
        <v>186.67243469858647</v>
      </c>
      <c r="AS161" s="2">
        <v>84265.636601397055</v>
      </c>
      <c r="AT161" s="2">
        <v>0</v>
      </c>
      <c r="AU161" s="2">
        <v>0</v>
      </c>
      <c r="AV161" s="2">
        <v>34340.974757193457</v>
      </c>
      <c r="AW161" s="2">
        <v>120879.00434019633</v>
      </c>
      <c r="AX161" s="2">
        <v>0</v>
      </c>
      <c r="AY161" s="2">
        <v>0</v>
      </c>
      <c r="AZ161" s="2">
        <v>113805.80696303962</v>
      </c>
    </row>
    <row r="162" spans="1:52" x14ac:dyDescent="0.2">
      <c r="A162" s="1">
        <v>22495</v>
      </c>
      <c r="B162" s="2" t="s">
        <v>51</v>
      </c>
      <c r="C162" s="2"/>
      <c r="D162" s="2">
        <v>350357.97713509249</v>
      </c>
      <c r="E162" s="2">
        <v>0</v>
      </c>
      <c r="F162" s="2">
        <v>0</v>
      </c>
      <c r="G162" s="2">
        <v>0</v>
      </c>
      <c r="H162" s="2">
        <v>62177.431753916499</v>
      </c>
      <c r="I162" s="2">
        <v>0</v>
      </c>
      <c r="J162" s="2">
        <v>0</v>
      </c>
      <c r="K162" s="2">
        <v>0</v>
      </c>
      <c r="L162" s="2">
        <v>293690.43427425367</v>
      </c>
      <c r="M162" s="2">
        <v>0</v>
      </c>
      <c r="N162" s="2">
        <v>38771.743702868247</v>
      </c>
      <c r="O162" s="2">
        <v>0</v>
      </c>
      <c r="P162" s="2">
        <v>0</v>
      </c>
      <c r="Q162" s="2">
        <v>0</v>
      </c>
      <c r="R162">
        <v>0</v>
      </c>
      <c r="S162" s="2">
        <v>0</v>
      </c>
      <c r="T162" s="2">
        <v>0</v>
      </c>
      <c r="U162" s="2">
        <v>0</v>
      </c>
      <c r="V162" s="2">
        <v>62177.431753916491</v>
      </c>
      <c r="W162" s="2">
        <v>0</v>
      </c>
      <c r="X162" s="2">
        <v>0</v>
      </c>
      <c r="Y162" s="2">
        <v>1735.6774915017957</v>
      </c>
      <c r="Z162" s="2">
        <v>0</v>
      </c>
      <c r="AA162" s="2">
        <v>0</v>
      </c>
      <c r="AB162" s="2">
        <v>313908.38548089314</v>
      </c>
      <c r="AC162" s="2"/>
      <c r="AD162" s="2">
        <v>1089011.168138037</v>
      </c>
      <c r="AE162" s="2"/>
      <c r="AF162" s="2">
        <v>1108097.9027088857</v>
      </c>
      <c r="AG162" s="2">
        <v>887236.43292719196</v>
      </c>
      <c r="AH162" s="2"/>
      <c r="AI162" s="2">
        <v>0</v>
      </c>
      <c r="AJ162" s="2"/>
      <c r="AK162" s="2"/>
      <c r="AL162" s="2">
        <v>0</v>
      </c>
      <c r="AM162" s="2"/>
      <c r="AN162" s="2">
        <v>0</v>
      </c>
      <c r="AO162" s="2"/>
      <c r="AP162" s="2"/>
      <c r="AQ162" s="2"/>
      <c r="AR162" s="2">
        <v>0</v>
      </c>
      <c r="AS162" s="2">
        <v>214446.19223774402</v>
      </c>
      <c r="AT162" s="2">
        <v>0</v>
      </c>
      <c r="AU162" s="2">
        <v>5590.4478155938823</v>
      </c>
      <c r="AV162" s="2">
        <v>0</v>
      </c>
      <c r="AW162" s="2">
        <v>0</v>
      </c>
      <c r="AX162" s="2">
        <v>0</v>
      </c>
      <c r="AY162" s="2">
        <v>0</v>
      </c>
      <c r="AZ162" s="2">
        <v>0</v>
      </c>
    </row>
    <row r="163" spans="1:52" x14ac:dyDescent="0.2">
      <c r="A163" s="1">
        <v>22496</v>
      </c>
      <c r="B163" s="2" t="s">
        <v>53</v>
      </c>
      <c r="C163" s="2"/>
      <c r="D163" s="2">
        <v>91960.957747392997</v>
      </c>
      <c r="E163" s="2"/>
      <c r="F163" s="2"/>
      <c r="G163" s="2"/>
      <c r="H163" s="2"/>
      <c r="I163" s="2"/>
      <c r="J163" s="2"/>
      <c r="K163" s="2"/>
      <c r="L163" s="2"/>
      <c r="M163" s="2"/>
      <c r="N163" s="2"/>
      <c r="O163" s="2"/>
      <c r="P163" s="2"/>
      <c r="Q163" s="2"/>
      <c r="R163" t="s">
        <v>80</v>
      </c>
      <c r="S163" s="2"/>
      <c r="T163" s="2"/>
      <c r="U163" s="2"/>
      <c r="V163" s="2"/>
      <c r="W163" s="2"/>
      <c r="X163" s="2"/>
      <c r="Y163" s="2"/>
      <c r="Z163" s="2"/>
      <c r="AA163" s="2"/>
      <c r="AB163" s="2">
        <v>61976.117489192409</v>
      </c>
      <c r="AC163" s="2">
        <v>0</v>
      </c>
      <c r="AD163" s="2">
        <v>4996305.0651915809</v>
      </c>
      <c r="AE163" s="2">
        <v>0</v>
      </c>
      <c r="AF163" s="2">
        <v>3669947.1411309722</v>
      </c>
      <c r="AG163" s="2">
        <v>1326357.9240582483</v>
      </c>
      <c r="AH163" s="2">
        <v>0</v>
      </c>
      <c r="AI163" s="2"/>
      <c r="AJ163" s="2"/>
      <c r="AK163" s="2"/>
      <c r="AL163" s="2"/>
      <c r="AM163" s="2"/>
      <c r="AN163" s="2"/>
      <c r="AO163" s="2"/>
      <c r="AP163" s="2"/>
      <c r="AQ163" s="2"/>
      <c r="AR163" s="2"/>
      <c r="AS163" s="2"/>
      <c r="AT163" s="2"/>
      <c r="AU163" s="2"/>
      <c r="AV163" s="2"/>
      <c r="AW163" s="2"/>
      <c r="AX163" s="2"/>
      <c r="AY163" s="2"/>
      <c r="AZ163" s="2"/>
    </row>
    <row r="164" spans="1:52" x14ac:dyDescent="0.2">
      <c r="A164" s="1">
        <v>22497</v>
      </c>
      <c r="B164" s="2" t="s">
        <v>53</v>
      </c>
      <c r="C164" s="2"/>
      <c r="D164" s="2"/>
      <c r="E164" s="2"/>
      <c r="F164" s="2"/>
      <c r="G164" s="2"/>
      <c r="H164" s="2"/>
      <c r="I164" s="2"/>
      <c r="J164" s="2"/>
      <c r="K164" s="2"/>
      <c r="L164" s="2"/>
      <c r="M164" s="2"/>
      <c r="N164" s="2"/>
      <c r="O164" s="2"/>
      <c r="P164" s="2"/>
      <c r="Q164" s="2"/>
      <c r="R164" t="s">
        <v>80</v>
      </c>
      <c r="S164" s="2"/>
      <c r="T164" s="2"/>
      <c r="U164" s="2"/>
      <c r="V164" s="2"/>
      <c r="W164" s="2"/>
      <c r="X164" s="2"/>
      <c r="Y164" s="2"/>
      <c r="Z164" s="2"/>
      <c r="AA164" s="2"/>
      <c r="AB164" s="2">
        <v>0</v>
      </c>
      <c r="AC164" s="2">
        <v>0</v>
      </c>
      <c r="AD164" s="2">
        <v>4996305.0651821373</v>
      </c>
      <c r="AE164" s="2">
        <v>0</v>
      </c>
      <c r="AF164" s="2">
        <v>4996305.065179551</v>
      </c>
      <c r="AG164" s="2">
        <v>0</v>
      </c>
      <c r="AH164" s="2">
        <v>0</v>
      </c>
      <c r="AI164" s="2"/>
      <c r="AJ164" s="2"/>
      <c r="AK164" s="2"/>
      <c r="AL164" s="2"/>
      <c r="AM164" s="2"/>
      <c r="AN164" s="2"/>
      <c r="AO164" s="2"/>
      <c r="AP164" s="2"/>
      <c r="AQ164" s="2"/>
      <c r="AR164" s="2"/>
      <c r="AS164" s="2"/>
      <c r="AT164" s="2"/>
      <c r="AU164" s="2"/>
      <c r="AV164" s="2"/>
      <c r="AW164" s="2"/>
      <c r="AX164" s="2"/>
      <c r="AY164" s="2"/>
      <c r="AZ164" s="2"/>
    </row>
    <row r="165" spans="1:52" x14ac:dyDescent="0.2">
      <c r="A165" s="1">
        <v>22498</v>
      </c>
      <c r="B165" s="2" t="s">
        <v>53</v>
      </c>
      <c r="C165" s="2"/>
      <c r="D165" s="2"/>
      <c r="E165" s="2"/>
      <c r="F165" s="2"/>
      <c r="G165" s="2"/>
      <c r="H165" s="2"/>
      <c r="I165" s="2"/>
      <c r="J165" s="2"/>
      <c r="K165" s="2"/>
      <c r="L165" s="2"/>
      <c r="M165" s="2"/>
      <c r="N165" s="2"/>
      <c r="O165" s="2"/>
      <c r="P165" s="2"/>
      <c r="Q165" s="2"/>
      <c r="R165" t="s">
        <v>80</v>
      </c>
      <c r="S165" s="2"/>
      <c r="T165" s="2"/>
      <c r="U165" s="2"/>
      <c r="V165" s="2"/>
      <c r="W165" s="2"/>
      <c r="X165" s="2"/>
      <c r="Y165" s="2"/>
      <c r="Z165" s="2"/>
      <c r="AA165" s="2"/>
      <c r="AB165" s="2">
        <v>0</v>
      </c>
      <c r="AC165" s="2">
        <v>0</v>
      </c>
      <c r="AD165" s="2">
        <v>4996305.0651915818</v>
      </c>
      <c r="AE165" s="2">
        <v>0</v>
      </c>
      <c r="AF165" s="2">
        <v>3852123.3091913918</v>
      </c>
      <c r="AG165" s="2">
        <v>1144181.7559965397</v>
      </c>
      <c r="AH165" s="2">
        <v>0</v>
      </c>
      <c r="AI165" s="2"/>
      <c r="AJ165" s="2"/>
      <c r="AK165" s="2"/>
      <c r="AL165" s="2"/>
      <c r="AM165" s="2"/>
      <c r="AN165" s="2"/>
      <c r="AO165" s="2"/>
      <c r="AP165" s="2"/>
      <c r="AQ165" s="2"/>
      <c r="AR165" s="2"/>
      <c r="AS165" s="2"/>
      <c r="AT165" s="2"/>
      <c r="AU165" s="2"/>
      <c r="AV165" s="2"/>
      <c r="AW165" s="2"/>
      <c r="AX165" s="2"/>
      <c r="AY165" s="2"/>
      <c r="AZ165" s="2"/>
    </row>
    <row r="166" spans="1:52" x14ac:dyDescent="0.2">
      <c r="A166" s="1">
        <v>22499</v>
      </c>
      <c r="B166" s="2" t="s">
        <v>53</v>
      </c>
      <c r="C166" s="2"/>
      <c r="D166" s="2"/>
      <c r="E166" s="2"/>
      <c r="F166" s="2"/>
      <c r="G166" s="2"/>
      <c r="H166" s="2"/>
      <c r="I166" s="2"/>
      <c r="J166" s="2"/>
      <c r="K166" s="2"/>
      <c r="L166" s="2"/>
      <c r="M166" s="2"/>
      <c r="N166" s="2"/>
      <c r="O166" s="2"/>
      <c r="P166" s="2"/>
      <c r="Q166" s="2"/>
      <c r="R166" t="s">
        <v>80</v>
      </c>
      <c r="S166" s="2"/>
      <c r="T166" s="2"/>
      <c r="U166" s="2"/>
      <c r="V166" s="2"/>
      <c r="W166" s="2"/>
      <c r="X166" s="2"/>
      <c r="Y166" s="2"/>
      <c r="Z166" s="2"/>
      <c r="AA166" s="2"/>
      <c r="AB166" s="2">
        <v>0</v>
      </c>
      <c r="AC166" s="2">
        <v>0</v>
      </c>
      <c r="AD166" s="2">
        <v>4996305.0651915809</v>
      </c>
      <c r="AE166" s="2">
        <v>0</v>
      </c>
      <c r="AF166" s="2">
        <v>2695579.6626927331</v>
      </c>
      <c r="AG166" s="2">
        <v>631207.63556522399</v>
      </c>
      <c r="AH166" s="2">
        <v>1669517.7669310176</v>
      </c>
      <c r="AI166" s="2"/>
      <c r="AJ166" s="2"/>
      <c r="AK166" s="2"/>
      <c r="AL166" s="2"/>
      <c r="AM166" s="2"/>
      <c r="AN166" s="2"/>
      <c r="AO166" s="2"/>
      <c r="AP166" s="2"/>
      <c r="AQ166" s="2"/>
      <c r="AR166" s="2"/>
      <c r="AS166" s="2"/>
      <c r="AT166" s="2"/>
      <c r="AU166" s="2"/>
      <c r="AV166" s="2"/>
      <c r="AW166" s="2"/>
      <c r="AX166" s="2"/>
      <c r="AY166" s="2"/>
      <c r="AZ166" s="2"/>
    </row>
    <row r="167" spans="1:52" x14ac:dyDescent="0.2">
      <c r="A167" s="1">
        <v>22500</v>
      </c>
      <c r="B167" s="2" t="s">
        <v>53</v>
      </c>
      <c r="C167" s="2"/>
      <c r="D167" s="2"/>
      <c r="E167" s="2"/>
      <c r="F167" s="2"/>
      <c r="G167" s="2"/>
      <c r="H167" s="2"/>
      <c r="I167" s="2"/>
      <c r="J167" s="2"/>
      <c r="K167" s="2"/>
      <c r="L167" s="2"/>
      <c r="M167" s="2"/>
      <c r="N167" s="2"/>
      <c r="O167" s="2"/>
      <c r="P167" s="2"/>
      <c r="Q167" s="2"/>
      <c r="R167" t="s">
        <v>80</v>
      </c>
      <c r="S167" s="2"/>
      <c r="T167" s="2"/>
      <c r="U167" s="2"/>
      <c r="V167" s="2"/>
      <c r="W167" s="2"/>
      <c r="X167" s="2"/>
      <c r="Y167" s="2"/>
      <c r="Z167" s="2"/>
      <c r="AA167" s="2"/>
      <c r="AB167" s="2">
        <v>0</v>
      </c>
      <c r="AC167" s="2">
        <v>0</v>
      </c>
      <c r="AD167" s="2">
        <v>1679282.8762129743</v>
      </c>
      <c r="AE167" s="2">
        <v>0</v>
      </c>
      <c r="AF167" s="2">
        <v>0</v>
      </c>
      <c r="AG167" s="2">
        <v>125678.20200697232</v>
      </c>
      <c r="AH167" s="2">
        <v>4870626.8631712683</v>
      </c>
      <c r="AI167" s="2"/>
      <c r="AJ167" s="2"/>
      <c r="AK167" s="2"/>
      <c r="AL167" s="2"/>
      <c r="AM167" s="2"/>
      <c r="AN167" s="2"/>
      <c r="AO167" s="2"/>
      <c r="AP167" s="2"/>
      <c r="AQ167" s="2"/>
      <c r="AR167" s="2"/>
      <c r="AS167" s="2"/>
      <c r="AT167" s="2"/>
      <c r="AU167" s="2"/>
      <c r="AV167" s="2"/>
      <c r="AW167" s="2"/>
      <c r="AX167" s="2"/>
      <c r="AY167" s="2"/>
      <c r="AZ167" s="2"/>
    </row>
    <row r="168" spans="1:52" x14ac:dyDescent="0.2">
      <c r="A168" s="1">
        <v>22501</v>
      </c>
      <c r="B168" s="2" t="s">
        <v>53</v>
      </c>
      <c r="C168" s="2"/>
      <c r="D168" s="2"/>
      <c r="E168" s="2"/>
      <c r="F168" s="2"/>
      <c r="G168" s="2"/>
      <c r="H168" s="2"/>
      <c r="I168" s="2"/>
      <c r="J168" s="2"/>
      <c r="K168" s="2"/>
      <c r="L168" s="2"/>
      <c r="M168" s="2"/>
      <c r="N168" s="2"/>
      <c r="O168" s="2"/>
      <c r="P168" s="2"/>
      <c r="Q168" s="2"/>
      <c r="R168" t="s">
        <v>80</v>
      </c>
      <c r="S168" s="2"/>
      <c r="T168" s="2"/>
      <c r="U168" s="2"/>
      <c r="V168" s="2"/>
      <c r="W168" s="2"/>
      <c r="X168" s="2"/>
      <c r="Y168" s="2"/>
      <c r="Z168" s="2"/>
      <c r="AA168" s="2"/>
      <c r="AB168" s="2">
        <v>0</v>
      </c>
      <c r="AC168" s="2">
        <v>0</v>
      </c>
      <c r="AD168" s="2">
        <v>0</v>
      </c>
      <c r="AE168" s="2">
        <v>0</v>
      </c>
      <c r="AF168" s="2">
        <v>0</v>
      </c>
      <c r="AG168" s="2">
        <v>0</v>
      </c>
      <c r="AH168" s="2">
        <v>4996305.065188136</v>
      </c>
      <c r="AI168" s="2"/>
      <c r="AJ168" s="2"/>
      <c r="AK168" s="2"/>
      <c r="AL168" s="2"/>
      <c r="AM168" s="2"/>
      <c r="AN168" s="2"/>
      <c r="AO168" s="2"/>
      <c r="AP168" s="2"/>
      <c r="AQ168" s="2"/>
      <c r="AR168" s="2"/>
      <c r="AS168" s="2"/>
      <c r="AT168" s="2"/>
      <c r="AU168" s="2"/>
      <c r="AV168" s="2"/>
      <c r="AW168" s="2"/>
      <c r="AX168" s="2"/>
      <c r="AY168" s="2"/>
      <c r="AZ168" s="2"/>
    </row>
    <row r="169" spans="1:52" x14ac:dyDescent="0.2">
      <c r="A169" s="1">
        <v>22502</v>
      </c>
      <c r="B169" s="2" t="s">
        <v>53</v>
      </c>
      <c r="C169" s="2"/>
      <c r="D169" s="2"/>
      <c r="E169" s="2"/>
      <c r="F169" s="2"/>
      <c r="G169" s="2"/>
      <c r="H169" s="2"/>
      <c r="I169" s="2"/>
      <c r="J169" s="2"/>
      <c r="K169" s="2"/>
      <c r="L169" s="2"/>
      <c r="M169" s="2"/>
      <c r="N169" s="2"/>
      <c r="O169" s="2"/>
      <c r="P169" s="2"/>
      <c r="Q169" s="2"/>
      <c r="R169" t="s">
        <v>80</v>
      </c>
      <c r="S169" s="2"/>
      <c r="T169" s="2"/>
      <c r="U169" s="2"/>
      <c r="V169" s="2"/>
      <c r="W169" s="2"/>
      <c r="X169" s="2"/>
      <c r="Y169" s="2"/>
      <c r="Z169" s="2"/>
      <c r="AA169" s="2"/>
      <c r="AB169" s="2">
        <v>0</v>
      </c>
      <c r="AC169" s="2">
        <v>0</v>
      </c>
      <c r="AD169" s="2">
        <v>0</v>
      </c>
      <c r="AE169" s="2">
        <v>0</v>
      </c>
      <c r="AF169" s="2">
        <v>0</v>
      </c>
      <c r="AG169" s="2">
        <v>0</v>
      </c>
      <c r="AH169" s="2">
        <v>4996305.0651797932</v>
      </c>
      <c r="AI169" s="2"/>
      <c r="AJ169" s="2"/>
      <c r="AK169" s="2"/>
      <c r="AL169" s="2"/>
      <c r="AM169" s="2"/>
      <c r="AN169" s="2"/>
      <c r="AO169" s="2"/>
      <c r="AP169" s="2"/>
      <c r="AQ169" s="2"/>
      <c r="AR169" s="2"/>
      <c r="AS169" s="2"/>
      <c r="AT169" s="2"/>
      <c r="AU169" s="2"/>
      <c r="AV169" s="2"/>
      <c r="AW169" s="2"/>
      <c r="AX169" s="2"/>
      <c r="AY169" s="2"/>
      <c r="AZ169" s="2"/>
    </row>
    <row r="170" spans="1:52" x14ac:dyDescent="0.2">
      <c r="A170" s="1">
        <v>22503</v>
      </c>
      <c r="B170" s="2" t="s">
        <v>53</v>
      </c>
      <c r="C170" s="2"/>
      <c r="D170" s="2"/>
      <c r="E170" s="2"/>
      <c r="F170" s="2"/>
      <c r="G170" s="2"/>
      <c r="H170" s="2"/>
      <c r="I170" s="2"/>
      <c r="J170" s="2"/>
      <c r="K170" s="2"/>
      <c r="L170" s="2"/>
      <c r="M170" s="2"/>
      <c r="N170" s="2"/>
      <c r="O170" s="2"/>
      <c r="P170" s="2"/>
      <c r="Q170" s="2"/>
      <c r="R170" t="s">
        <v>80</v>
      </c>
      <c r="S170" s="2"/>
      <c r="T170" s="2"/>
      <c r="U170" s="2"/>
      <c r="V170" s="2"/>
      <c r="W170" s="2"/>
      <c r="X170" s="2"/>
      <c r="Y170" s="2"/>
      <c r="Z170" s="2"/>
      <c r="AA170" s="2"/>
      <c r="AB170" s="2">
        <v>0</v>
      </c>
      <c r="AC170" s="2">
        <v>0</v>
      </c>
      <c r="AD170" s="2">
        <v>0</v>
      </c>
      <c r="AE170" s="2">
        <v>0</v>
      </c>
      <c r="AF170" s="2">
        <v>0</v>
      </c>
      <c r="AG170" s="2">
        <v>0</v>
      </c>
      <c r="AH170" s="2">
        <v>4996305.0651887525</v>
      </c>
      <c r="AI170" s="2"/>
      <c r="AJ170" s="2"/>
      <c r="AK170" s="2"/>
      <c r="AL170" s="2"/>
      <c r="AM170" s="2"/>
      <c r="AN170" s="2"/>
      <c r="AO170" s="2"/>
      <c r="AP170" s="2"/>
      <c r="AQ170" s="2"/>
      <c r="AR170" s="2"/>
      <c r="AS170" s="2"/>
      <c r="AT170" s="2"/>
      <c r="AU170" s="2"/>
      <c r="AV170" s="2"/>
      <c r="AW170" s="2"/>
      <c r="AX170" s="2"/>
      <c r="AY170" s="2"/>
      <c r="AZ170" s="2"/>
    </row>
    <row r="171" spans="1:52" x14ac:dyDescent="0.2">
      <c r="A171" s="1">
        <v>22708</v>
      </c>
      <c r="B171" s="2" t="s">
        <v>51</v>
      </c>
      <c r="C171" s="2" t="s">
        <v>52</v>
      </c>
      <c r="D171" s="2">
        <v>0</v>
      </c>
      <c r="E171" s="2">
        <v>0</v>
      </c>
      <c r="F171" s="2">
        <v>0</v>
      </c>
      <c r="G171" s="2">
        <v>0</v>
      </c>
      <c r="H171" s="2">
        <v>0</v>
      </c>
      <c r="I171" s="2">
        <v>0</v>
      </c>
      <c r="J171" s="2">
        <v>0</v>
      </c>
      <c r="K171" s="2">
        <v>361002.72405339195</v>
      </c>
      <c r="L171" s="2">
        <v>441376.77237635205</v>
      </c>
      <c r="M171" s="2">
        <v>0</v>
      </c>
      <c r="N171" s="2">
        <v>4593.8436890812582</v>
      </c>
      <c r="O171" s="2">
        <v>0</v>
      </c>
      <c r="P171" s="2">
        <v>0</v>
      </c>
      <c r="Q171" s="2">
        <v>0</v>
      </c>
      <c r="R171">
        <v>0</v>
      </c>
      <c r="S171" s="2">
        <v>0</v>
      </c>
      <c r="T171" s="2">
        <v>0</v>
      </c>
      <c r="U171" s="2">
        <v>0</v>
      </c>
      <c r="V171" s="2">
        <v>2000786.1313315099</v>
      </c>
      <c r="W171" s="2">
        <v>0</v>
      </c>
      <c r="X171" s="2">
        <v>2152898.5585818137</v>
      </c>
      <c r="Y171" s="2">
        <v>0</v>
      </c>
      <c r="Z171" s="2">
        <v>0</v>
      </c>
      <c r="AA171" s="2">
        <v>27895.641586778878</v>
      </c>
      <c r="AB171" s="2"/>
      <c r="AC171" s="2"/>
      <c r="AD171" s="2"/>
      <c r="AE171" s="2"/>
      <c r="AF171" s="2"/>
      <c r="AG171" s="2"/>
      <c r="AH171" s="2"/>
      <c r="AI171" s="2">
        <v>1972890.4797333011</v>
      </c>
      <c r="AJ171" s="2">
        <v>0</v>
      </c>
      <c r="AK171" s="2">
        <v>0</v>
      </c>
      <c r="AL171" s="2">
        <v>0</v>
      </c>
      <c r="AM171" s="2">
        <v>27895.635511312532</v>
      </c>
      <c r="AN171" s="2">
        <v>0</v>
      </c>
      <c r="AO171" s="2">
        <v>0</v>
      </c>
      <c r="AP171" s="2">
        <v>215729.87840592425</v>
      </c>
      <c r="AQ171" s="2">
        <v>0</v>
      </c>
      <c r="AR171" s="2">
        <v>0</v>
      </c>
      <c r="AS171" s="2">
        <v>0</v>
      </c>
      <c r="AT171" s="2">
        <v>0</v>
      </c>
      <c r="AU171" s="2">
        <v>0</v>
      </c>
      <c r="AV171" s="2">
        <v>0</v>
      </c>
      <c r="AW171" s="2">
        <v>88021.58164078265</v>
      </c>
      <c r="AX171" s="2">
        <v>1030347.5454928873</v>
      </c>
      <c r="AY171" s="2">
        <v>214642.2419851491</v>
      </c>
      <c r="AZ171" s="2">
        <v>40932.430888325754</v>
      </c>
    </row>
    <row r="172" spans="1:52" x14ac:dyDescent="0.2">
      <c r="A172" s="1">
        <v>22709</v>
      </c>
      <c r="B172" s="2" t="s">
        <v>51</v>
      </c>
      <c r="C172" s="2"/>
      <c r="D172" s="2">
        <v>0</v>
      </c>
      <c r="E172" s="2">
        <v>0</v>
      </c>
      <c r="F172" s="2">
        <v>0</v>
      </c>
      <c r="G172" s="2">
        <v>0</v>
      </c>
      <c r="H172" s="2">
        <v>0</v>
      </c>
      <c r="I172" s="2">
        <v>0</v>
      </c>
      <c r="J172" s="2">
        <v>0</v>
      </c>
      <c r="K172" s="2">
        <v>2060352.5379699643</v>
      </c>
      <c r="L172" s="2">
        <v>1454296.708637693</v>
      </c>
      <c r="M172" s="2">
        <v>0</v>
      </c>
      <c r="N172" s="2">
        <v>128234.18934539989</v>
      </c>
      <c r="O172" s="2">
        <v>0</v>
      </c>
      <c r="P172" s="2">
        <v>0</v>
      </c>
      <c r="Q172" s="2">
        <v>2510.1865156434806</v>
      </c>
      <c r="R172">
        <v>6354.4667939999999</v>
      </c>
      <c r="S172" s="2">
        <v>0</v>
      </c>
      <c r="T172" s="2">
        <v>0</v>
      </c>
      <c r="U172" s="2">
        <v>0</v>
      </c>
      <c r="V172" s="2">
        <v>0</v>
      </c>
      <c r="W172" s="2">
        <v>0</v>
      </c>
      <c r="X172" s="2">
        <v>1255728.1340290909</v>
      </c>
      <c r="Y172" s="2">
        <v>0</v>
      </c>
      <c r="Z172" s="2">
        <v>0</v>
      </c>
      <c r="AA172" s="2">
        <v>0</v>
      </c>
      <c r="AB172" s="2"/>
      <c r="AC172" s="2"/>
      <c r="AD172" s="2"/>
      <c r="AE172" s="2"/>
      <c r="AF172" s="2"/>
      <c r="AG172" s="2"/>
      <c r="AH172" s="2"/>
      <c r="AI172" s="2">
        <v>0</v>
      </c>
      <c r="AJ172" s="2"/>
      <c r="AK172" s="2"/>
      <c r="AL172" s="2">
        <v>0</v>
      </c>
      <c r="AM172" s="2"/>
      <c r="AN172" s="2">
        <v>0</v>
      </c>
      <c r="AO172" s="2"/>
      <c r="AP172" s="2"/>
      <c r="AQ172" s="2"/>
      <c r="AR172" s="2">
        <v>0</v>
      </c>
      <c r="AS172" s="2">
        <v>37739.806507983929</v>
      </c>
      <c r="AT172" s="2">
        <v>0</v>
      </c>
      <c r="AU172" s="2">
        <v>0</v>
      </c>
      <c r="AV172" s="2">
        <v>1483.597870907714</v>
      </c>
      <c r="AW172" s="2">
        <v>775776.48841402668</v>
      </c>
      <c r="AX172" s="2">
        <v>441979.28539903153</v>
      </c>
      <c r="AY172" s="2">
        <v>402303.85204215487</v>
      </c>
      <c r="AZ172" s="2">
        <v>720705.2029139346</v>
      </c>
    </row>
    <row r="173" spans="1:52" x14ac:dyDescent="0.2">
      <c r="A173" s="1">
        <v>22710</v>
      </c>
      <c r="B173" s="2" t="s">
        <v>51</v>
      </c>
      <c r="C173" s="2"/>
      <c r="D173" s="2">
        <v>0</v>
      </c>
      <c r="E173" s="2">
        <v>0</v>
      </c>
      <c r="F173" s="2">
        <v>0</v>
      </c>
      <c r="G173" s="2">
        <v>0</v>
      </c>
      <c r="H173" s="2">
        <v>0</v>
      </c>
      <c r="I173" s="2">
        <v>0</v>
      </c>
      <c r="J173" s="2">
        <v>0</v>
      </c>
      <c r="K173" s="2">
        <v>2181687.644805538</v>
      </c>
      <c r="L173" s="2">
        <v>1629623.3639365141</v>
      </c>
      <c r="M173" s="2">
        <v>6376.5795078804576</v>
      </c>
      <c r="N173" s="2">
        <v>142677.08873205044</v>
      </c>
      <c r="O173" s="2">
        <v>0</v>
      </c>
      <c r="P173" s="2">
        <v>0</v>
      </c>
      <c r="Q173" s="2">
        <v>0</v>
      </c>
      <c r="R173">
        <v>0</v>
      </c>
      <c r="S173" s="2">
        <v>0</v>
      </c>
      <c r="T173" s="2">
        <v>0</v>
      </c>
      <c r="U173" s="2">
        <v>0</v>
      </c>
      <c r="V173" s="2">
        <v>0</v>
      </c>
      <c r="W173" s="2">
        <v>0</v>
      </c>
      <c r="X173" s="2">
        <v>1098642.6797878882</v>
      </c>
      <c r="Y173" s="2">
        <v>3524.0079004632012</v>
      </c>
      <c r="Z173" s="2">
        <v>0</v>
      </c>
      <c r="AA173" s="2">
        <v>108509.01158797712</v>
      </c>
      <c r="AB173" s="2"/>
      <c r="AC173" s="2"/>
      <c r="AD173" s="2"/>
      <c r="AE173" s="2"/>
      <c r="AF173" s="2"/>
      <c r="AG173" s="2"/>
      <c r="AH173" s="2"/>
      <c r="AI173" s="2">
        <v>0</v>
      </c>
      <c r="AJ173" s="2"/>
      <c r="AK173" s="2"/>
      <c r="AL173" s="2">
        <v>0</v>
      </c>
      <c r="AM173" s="2"/>
      <c r="AN173" s="2">
        <v>0</v>
      </c>
      <c r="AO173" s="2"/>
      <c r="AP173" s="2"/>
      <c r="AQ173" s="2"/>
      <c r="AR173" s="2">
        <v>0</v>
      </c>
      <c r="AS173" s="2">
        <v>4722.9717500006554</v>
      </c>
      <c r="AT173" s="2">
        <v>0</v>
      </c>
      <c r="AU173" s="2">
        <v>0</v>
      </c>
      <c r="AV173" s="2">
        <v>0</v>
      </c>
      <c r="AW173" s="2">
        <v>869291.20421227533</v>
      </c>
      <c r="AX173" s="2">
        <v>193981.56249542499</v>
      </c>
      <c r="AY173" s="2">
        <v>718174.68292078434</v>
      </c>
      <c r="AZ173" s="2">
        <v>755941.28771046456</v>
      </c>
    </row>
    <row r="174" spans="1:52" x14ac:dyDescent="0.2">
      <c r="A174" s="1">
        <v>22711</v>
      </c>
      <c r="B174" s="2" t="s">
        <v>51</v>
      </c>
      <c r="C174" s="2"/>
      <c r="D174" s="2">
        <v>0</v>
      </c>
      <c r="E174" s="2">
        <v>0</v>
      </c>
      <c r="F174" s="2">
        <v>0</v>
      </c>
      <c r="G174" s="2">
        <v>0</v>
      </c>
      <c r="H174" s="2">
        <v>0</v>
      </c>
      <c r="I174" s="2">
        <v>0</v>
      </c>
      <c r="J174" s="2">
        <v>0</v>
      </c>
      <c r="K174" s="2">
        <v>2561472.3337453362</v>
      </c>
      <c r="L174" s="2">
        <v>609208.73641182308</v>
      </c>
      <c r="M174" s="2">
        <v>0</v>
      </c>
      <c r="N174" s="2">
        <v>0</v>
      </c>
      <c r="O174" s="2">
        <v>0</v>
      </c>
      <c r="P174" s="2">
        <v>0</v>
      </c>
      <c r="Q174" s="2">
        <v>3882.5</v>
      </c>
      <c r="R174">
        <v>0</v>
      </c>
      <c r="S174" s="2">
        <v>0</v>
      </c>
      <c r="T174" s="2">
        <v>0</v>
      </c>
      <c r="U174" s="2">
        <v>0</v>
      </c>
      <c r="V174" s="2">
        <v>0</v>
      </c>
      <c r="W174" s="2">
        <v>0</v>
      </c>
      <c r="X174" s="2">
        <v>600800.22676813696</v>
      </c>
      <c r="Y174" s="2">
        <v>211.11594424484321</v>
      </c>
      <c r="Z174" s="2">
        <v>0</v>
      </c>
      <c r="AA174" s="2">
        <v>0</v>
      </c>
      <c r="AB174" s="2"/>
      <c r="AC174" s="2"/>
      <c r="AD174" s="2"/>
      <c r="AE174" s="2"/>
      <c r="AF174" s="2"/>
      <c r="AG174" s="2"/>
      <c r="AH174" s="2"/>
      <c r="AI174" s="2">
        <v>0</v>
      </c>
      <c r="AJ174" s="2"/>
      <c r="AK174" s="2"/>
      <c r="AL174" s="2">
        <v>0</v>
      </c>
      <c r="AM174" s="2"/>
      <c r="AN174" s="2">
        <v>0</v>
      </c>
      <c r="AO174" s="2"/>
      <c r="AP174" s="2"/>
      <c r="AQ174" s="2"/>
      <c r="AR174" s="2">
        <v>0</v>
      </c>
      <c r="AS174" s="2">
        <v>118978.5462362331</v>
      </c>
      <c r="AT174" s="2">
        <v>0</v>
      </c>
      <c r="AU174" s="2">
        <v>0</v>
      </c>
      <c r="AV174" s="2">
        <v>2640.2817513036889</v>
      </c>
      <c r="AW174" s="2">
        <v>481875.46137337113</v>
      </c>
      <c r="AX174" s="2">
        <v>111355.92726284303</v>
      </c>
      <c r="AY174" s="2">
        <v>199949.68767848256</v>
      </c>
      <c r="AZ174" s="2">
        <v>345434.42497507267</v>
      </c>
    </row>
    <row r="175" spans="1:52" x14ac:dyDescent="0.2">
      <c r="A175" s="1">
        <v>22712</v>
      </c>
      <c r="B175" s="2" t="s">
        <v>53</v>
      </c>
      <c r="C175" s="2"/>
      <c r="D175" s="2"/>
      <c r="E175" s="2"/>
      <c r="F175" s="2"/>
      <c r="G175" s="2"/>
      <c r="H175" s="2">
        <v>107593.84254090457</v>
      </c>
      <c r="I175" s="2">
        <v>29550.471487348681</v>
      </c>
      <c r="J175" s="2"/>
      <c r="K175" s="2">
        <v>663136.50829345558</v>
      </c>
      <c r="L175" s="2">
        <v>488512.14155966422</v>
      </c>
      <c r="M175" s="2"/>
      <c r="N175" s="2">
        <v>481082.92527496221</v>
      </c>
      <c r="O175" s="2"/>
      <c r="P175" s="2"/>
      <c r="Q175" s="2"/>
      <c r="R175" t="s">
        <v>80</v>
      </c>
      <c r="S175" s="2"/>
      <c r="T175" s="2"/>
      <c r="U175" s="2"/>
      <c r="V175" s="2">
        <v>137144.30405903186</v>
      </c>
      <c r="W175" s="2"/>
      <c r="X175" s="2">
        <v>16653.410718841744</v>
      </c>
      <c r="Y175" s="2">
        <v>598.67829533199335</v>
      </c>
      <c r="Z175" s="2"/>
      <c r="AA175" s="2"/>
      <c r="AB175" s="2">
        <v>0</v>
      </c>
      <c r="AC175" s="2">
        <v>0</v>
      </c>
      <c r="AD175" s="2">
        <v>198451.95679940583</v>
      </c>
      <c r="AE175" s="2">
        <v>0</v>
      </c>
      <c r="AF175" s="2">
        <v>1852836.8439733074</v>
      </c>
      <c r="AG175" s="2">
        <v>1050715.0974207108</v>
      </c>
      <c r="AH175" s="2">
        <v>0</v>
      </c>
      <c r="AI175" s="2"/>
      <c r="AJ175" s="2"/>
      <c r="AK175" s="2"/>
      <c r="AL175" s="2"/>
      <c r="AM175" s="2"/>
      <c r="AN175" s="2"/>
      <c r="AO175" s="2"/>
      <c r="AP175" s="2"/>
      <c r="AQ175" s="2"/>
      <c r="AR175" s="2"/>
      <c r="AS175" s="2">
        <v>137245.33013096915</v>
      </c>
      <c r="AT175" s="2"/>
      <c r="AU175" s="2">
        <v>13093.183490968409</v>
      </c>
      <c r="AV175" s="2">
        <v>1498.8528242081325</v>
      </c>
      <c r="AW175" s="2">
        <v>16653.410718841744</v>
      </c>
      <c r="AX175" s="2"/>
      <c r="AY175" s="2"/>
      <c r="AZ175" s="2">
        <v>17496.540991496808</v>
      </c>
    </row>
    <row r="176" spans="1:52" x14ac:dyDescent="0.2">
      <c r="A176" s="1">
        <v>22713</v>
      </c>
      <c r="B176" s="2" t="s">
        <v>53</v>
      </c>
      <c r="C176" s="2"/>
      <c r="D176" s="2"/>
      <c r="E176" s="2"/>
      <c r="F176" s="2"/>
      <c r="G176" s="2"/>
      <c r="H176" s="2"/>
      <c r="I176" s="2"/>
      <c r="J176" s="2"/>
      <c r="K176" s="2"/>
      <c r="L176" s="2"/>
      <c r="M176" s="2"/>
      <c r="N176" s="2"/>
      <c r="O176" s="2"/>
      <c r="P176" s="2"/>
      <c r="Q176" s="2"/>
      <c r="R176" t="s">
        <v>80</v>
      </c>
      <c r="S176" s="2"/>
      <c r="T176" s="2"/>
      <c r="U176" s="2"/>
      <c r="V176" s="2"/>
      <c r="W176" s="2"/>
      <c r="X176" s="2"/>
      <c r="Y176" s="2"/>
      <c r="Z176" s="2"/>
      <c r="AA176" s="2"/>
      <c r="AB176" s="2">
        <v>0</v>
      </c>
      <c r="AC176" s="2">
        <v>0</v>
      </c>
      <c r="AD176" s="2">
        <v>4484712.9194905274</v>
      </c>
      <c r="AE176" s="2">
        <v>0</v>
      </c>
      <c r="AF176" s="2">
        <v>1429020.809617134</v>
      </c>
      <c r="AG176" s="2">
        <v>3567284.2457296946</v>
      </c>
      <c r="AH176" s="2">
        <v>0</v>
      </c>
      <c r="AI176" s="2"/>
      <c r="AJ176" s="2"/>
      <c r="AK176" s="2"/>
      <c r="AL176" s="2"/>
      <c r="AM176" s="2"/>
      <c r="AN176" s="2"/>
      <c r="AO176" s="2"/>
      <c r="AP176" s="2"/>
      <c r="AQ176" s="2"/>
      <c r="AR176" s="2"/>
      <c r="AS176" s="2"/>
      <c r="AT176" s="2"/>
      <c r="AU176" s="2"/>
      <c r="AV176" s="2"/>
      <c r="AW176" s="2"/>
      <c r="AX176" s="2"/>
      <c r="AY176" s="2"/>
      <c r="AZ176" s="2"/>
    </row>
    <row r="177" spans="1:52" x14ac:dyDescent="0.2">
      <c r="A177" s="1">
        <v>22714</v>
      </c>
      <c r="B177" s="2" t="s">
        <v>53</v>
      </c>
      <c r="C177" s="2"/>
      <c r="D177" s="2"/>
      <c r="E177" s="2"/>
      <c r="F177" s="2"/>
      <c r="G177" s="2"/>
      <c r="H177" s="2"/>
      <c r="I177" s="2"/>
      <c r="J177" s="2"/>
      <c r="K177" s="2"/>
      <c r="L177" s="2"/>
      <c r="M177" s="2"/>
      <c r="N177" s="2"/>
      <c r="O177" s="2"/>
      <c r="P177" s="2"/>
      <c r="Q177" s="2"/>
      <c r="R177" t="s">
        <v>80</v>
      </c>
      <c r="S177" s="2"/>
      <c r="T177" s="2"/>
      <c r="U177" s="2"/>
      <c r="V177" s="2"/>
      <c r="W177" s="2"/>
      <c r="X177" s="2"/>
      <c r="Y177" s="2"/>
      <c r="Z177" s="2"/>
      <c r="AA177" s="2"/>
      <c r="AB177" s="2">
        <v>0</v>
      </c>
      <c r="AC177" s="2">
        <v>0</v>
      </c>
      <c r="AD177" s="2">
        <v>4996305.0651751924</v>
      </c>
      <c r="AE177" s="2">
        <v>0</v>
      </c>
      <c r="AF177" s="2">
        <v>4823177.6701285373</v>
      </c>
      <c r="AG177" s="2">
        <v>173127.3950561948</v>
      </c>
      <c r="AH177" s="2">
        <v>0</v>
      </c>
      <c r="AI177" s="2"/>
      <c r="AJ177" s="2"/>
      <c r="AK177" s="2"/>
      <c r="AL177" s="2"/>
      <c r="AM177" s="2"/>
      <c r="AN177" s="2"/>
      <c r="AO177" s="2"/>
      <c r="AP177" s="2"/>
      <c r="AQ177" s="2"/>
      <c r="AR177" s="2"/>
      <c r="AS177" s="2"/>
      <c r="AT177" s="2"/>
      <c r="AU177" s="2"/>
      <c r="AV177" s="2"/>
      <c r="AW177" s="2"/>
      <c r="AX177" s="2"/>
      <c r="AY177" s="2"/>
      <c r="AZ177" s="2"/>
    </row>
    <row r="178" spans="1:52" x14ac:dyDescent="0.2">
      <c r="A178" s="1">
        <v>22715</v>
      </c>
      <c r="B178" s="2" t="s">
        <v>53</v>
      </c>
      <c r="C178" s="2"/>
      <c r="D178" s="2"/>
      <c r="E178" s="2"/>
      <c r="F178" s="2"/>
      <c r="G178" s="2"/>
      <c r="H178" s="2"/>
      <c r="I178" s="2"/>
      <c r="J178" s="2"/>
      <c r="K178" s="2"/>
      <c r="L178" s="2"/>
      <c r="M178" s="2"/>
      <c r="N178" s="2"/>
      <c r="O178" s="2"/>
      <c r="P178" s="2"/>
      <c r="Q178" s="2"/>
      <c r="R178" t="s">
        <v>80</v>
      </c>
      <c r="S178" s="2"/>
      <c r="T178" s="2"/>
      <c r="U178" s="2"/>
      <c r="V178" s="2"/>
      <c r="W178" s="2"/>
      <c r="X178" s="2"/>
      <c r="Y178" s="2"/>
      <c r="Z178" s="2"/>
      <c r="AA178" s="2"/>
      <c r="AB178" s="2">
        <v>0</v>
      </c>
      <c r="AC178" s="2">
        <v>0</v>
      </c>
      <c r="AD178" s="2">
        <v>4996305.065179551</v>
      </c>
      <c r="AE178" s="2">
        <v>0</v>
      </c>
      <c r="AF178" s="2">
        <v>4956245.0445913216</v>
      </c>
      <c r="AG178" s="2">
        <v>40060.020593305686</v>
      </c>
      <c r="AH178" s="2">
        <v>0</v>
      </c>
      <c r="AI178" s="2"/>
      <c r="AJ178" s="2"/>
      <c r="AK178" s="2"/>
      <c r="AL178" s="2"/>
      <c r="AM178" s="2"/>
      <c r="AN178" s="2"/>
      <c r="AO178" s="2"/>
      <c r="AP178" s="2"/>
      <c r="AQ178" s="2"/>
      <c r="AR178" s="2"/>
      <c r="AS178" s="2"/>
      <c r="AT178" s="2"/>
      <c r="AU178" s="2"/>
      <c r="AV178" s="2"/>
      <c r="AW178" s="2"/>
      <c r="AX178" s="2"/>
      <c r="AY178" s="2"/>
      <c r="AZ178" s="2"/>
    </row>
    <row r="179" spans="1:52" x14ac:dyDescent="0.2">
      <c r="A179" s="1">
        <v>22716</v>
      </c>
      <c r="B179" s="2" t="s">
        <v>53</v>
      </c>
      <c r="C179" s="2"/>
      <c r="D179" s="2"/>
      <c r="E179" s="2"/>
      <c r="F179" s="2"/>
      <c r="G179" s="2"/>
      <c r="H179" s="2"/>
      <c r="I179" s="2"/>
      <c r="J179" s="2"/>
      <c r="K179" s="2"/>
      <c r="L179" s="2"/>
      <c r="M179" s="2"/>
      <c r="N179" s="2"/>
      <c r="O179" s="2"/>
      <c r="P179" s="2"/>
      <c r="Q179" s="2"/>
      <c r="R179" t="s">
        <v>80</v>
      </c>
      <c r="S179" s="2"/>
      <c r="T179" s="2"/>
      <c r="U179" s="2"/>
      <c r="V179" s="2"/>
      <c r="W179" s="2"/>
      <c r="X179" s="2"/>
      <c r="Y179" s="2"/>
      <c r="Z179" s="2"/>
      <c r="AA179" s="2"/>
      <c r="AB179" s="2">
        <v>0</v>
      </c>
      <c r="AC179" s="2">
        <v>0</v>
      </c>
      <c r="AD179" s="2">
        <v>4996305.0651935954</v>
      </c>
      <c r="AE179" s="2">
        <v>0</v>
      </c>
      <c r="AF179" s="2">
        <v>4136456.008746488</v>
      </c>
      <c r="AG179" s="2">
        <v>73503.363745430412</v>
      </c>
      <c r="AH179" s="2">
        <v>786345.69270256429</v>
      </c>
      <c r="AI179" s="2"/>
      <c r="AJ179" s="2"/>
      <c r="AK179" s="2"/>
      <c r="AL179" s="2"/>
      <c r="AM179" s="2"/>
      <c r="AN179" s="2"/>
      <c r="AO179" s="2"/>
      <c r="AP179" s="2"/>
      <c r="AQ179" s="2"/>
      <c r="AR179" s="2"/>
      <c r="AS179" s="2"/>
      <c r="AT179" s="2"/>
      <c r="AU179" s="2"/>
      <c r="AV179" s="2"/>
      <c r="AW179" s="2"/>
      <c r="AX179" s="2"/>
      <c r="AY179" s="2"/>
      <c r="AZ179" s="2"/>
    </row>
    <row r="180" spans="1:52" x14ac:dyDescent="0.2">
      <c r="A180" s="1">
        <v>22717</v>
      </c>
      <c r="B180" s="2" t="s">
        <v>53</v>
      </c>
      <c r="C180" s="2"/>
      <c r="D180" s="2"/>
      <c r="E180" s="2"/>
      <c r="F180" s="2"/>
      <c r="G180" s="2"/>
      <c r="H180" s="2"/>
      <c r="I180" s="2"/>
      <c r="J180" s="2"/>
      <c r="K180" s="2"/>
      <c r="L180" s="2"/>
      <c r="M180" s="2"/>
      <c r="N180" s="2"/>
      <c r="O180" s="2"/>
      <c r="P180" s="2"/>
      <c r="Q180" s="2"/>
      <c r="R180" t="s">
        <v>80</v>
      </c>
      <c r="S180" s="2"/>
      <c r="T180" s="2"/>
      <c r="U180" s="2"/>
      <c r="V180" s="2"/>
      <c r="W180" s="2"/>
      <c r="X180" s="2"/>
      <c r="Y180" s="2"/>
      <c r="Z180" s="2"/>
      <c r="AA180" s="2"/>
      <c r="AB180" s="2">
        <v>0</v>
      </c>
      <c r="AC180" s="2">
        <v>0</v>
      </c>
      <c r="AD180" s="2">
        <v>4996305.0651889946</v>
      </c>
      <c r="AE180" s="2">
        <v>0</v>
      </c>
      <c r="AF180" s="2">
        <v>15380.792332024412</v>
      </c>
      <c r="AG180" s="2">
        <v>966771.93014516635</v>
      </c>
      <c r="AH180" s="2">
        <v>4014152.3427171186</v>
      </c>
      <c r="AI180" s="2"/>
      <c r="AJ180" s="2"/>
      <c r="AK180" s="2"/>
      <c r="AL180" s="2"/>
      <c r="AM180" s="2"/>
      <c r="AN180" s="2"/>
      <c r="AO180" s="2"/>
      <c r="AP180" s="2"/>
      <c r="AQ180" s="2"/>
      <c r="AR180" s="2"/>
      <c r="AS180" s="2"/>
      <c r="AT180" s="2"/>
      <c r="AU180" s="2"/>
      <c r="AV180" s="2"/>
      <c r="AW180" s="2"/>
      <c r="AX180" s="2"/>
      <c r="AY180" s="2"/>
      <c r="AZ180" s="2"/>
    </row>
    <row r="181" spans="1:52" x14ac:dyDescent="0.2">
      <c r="A181" s="1">
        <v>22718</v>
      </c>
      <c r="B181" s="2" t="s">
        <v>53</v>
      </c>
      <c r="C181" s="2"/>
      <c r="D181" s="2"/>
      <c r="E181" s="2"/>
      <c r="F181" s="2"/>
      <c r="G181" s="2"/>
      <c r="H181" s="2"/>
      <c r="I181" s="2"/>
      <c r="J181" s="2"/>
      <c r="K181" s="2"/>
      <c r="L181" s="2"/>
      <c r="M181" s="2"/>
      <c r="N181" s="2"/>
      <c r="O181" s="2"/>
      <c r="P181" s="2"/>
      <c r="Q181" s="2"/>
      <c r="R181" t="s">
        <v>80</v>
      </c>
      <c r="S181" s="2"/>
      <c r="T181" s="2"/>
      <c r="U181" s="2"/>
      <c r="V181" s="2"/>
      <c r="W181" s="2"/>
      <c r="X181" s="2"/>
      <c r="Y181" s="2"/>
      <c r="Z181" s="2"/>
      <c r="AA181" s="2"/>
      <c r="AB181" s="2">
        <v>0</v>
      </c>
      <c r="AC181" s="2">
        <v>0</v>
      </c>
      <c r="AD181" s="2">
        <v>1049060.2967168852</v>
      </c>
      <c r="AE181" s="2">
        <v>0</v>
      </c>
      <c r="AF181" s="2">
        <v>0</v>
      </c>
      <c r="AG181" s="2">
        <v>62.5163795745991</v>
      </c>
      <c r="AH181" s="2">
        <v>4996242.548805384</v>
      </c>
      <c r="AI181" s="2"/>
      <c r="AJ181" s="2"/>
      <c r="AK181" s="2"/>
      <c r="AL181" s="2"/>
      <c r="AM181" s="2"/>
      <c r="AN181" s="2"/>
      <c r="AO181" s="2"/>
      <c r="AP181" s="2"/>
      <c r="AQ181" s="2"/>
      <c r="AR181" s="2"/>
      <c r="AS181" s="2"/>
      <c r="AT181" s="2"/>
      <c r="AU181" s="2"/>
      <c r="AV181" s="2"/>
      <c r="AW181" s="2"/>
      <c r="AX181" s="2"/>
      <c r="AY181" s="2"/>
      <c r="AZ181" s="2"/>
    </row>
    <row r="182" spans="1:52" x14ac:dyDescent="0.2">
      <c r="A182" s="1">
        <v>22719</v>
      </c>
      <c r="B182" s="2" t="s">
        <v>53</v>
      </c>
      <c r="C182" s="2"/>
      <c r="D182" s="2"/>
      <c r="E182" s="2"/>
      <c r="F182" s="2"/>
      <c r="G182" s="2"/>
      <c r="H182" s="2"/>
      <c r="I182" s="2"/>
      <c r="J182" s="2"/>
      <c r="K182" s="2"/>
      <c r="L182" s="2"/>
      <c r="M182" s="2"/>
      <c r="N182" s="2"/>
      <c r="O182" s="2"/>
      <c r="P182" s="2"/>
      <c r="Q182" s="2"/>
      <c r="R182" t="s">
        <v>80</v>
      </c>
      <c r="S182" s="2"/>
      <c r="T182" s="2"/>
      <c r="U182" s="2"/>
      <c r="V182" s="2"/>
      <c r="W182" s="2"/>
      <c r="X182" s="2"/>
      <c r="Y182" s="2"/>
      <c r="Z182" s="2"/>
      <c r="AA182" s="2"/>
      <c r="AB182" s="2">
        <v>0</v>
      </c>
      <c r="AC182" s="2">
        <v>0</v>
      </c>
      <c r="AD182" s="2">
        <v>0</v>
      </c>
      <c r="AE182" s="2">
        <v>0</v>
      </c>
      <c r="AF182" s="2">
        <v>0</v>
      </c>
      <c r="AG182" s="2">
        <v>0</v>
      </c>
      <c r="AH182" s="2">
        <v>4996305.0651943069</v>
      </c>
      <c r="AI182" s="2"/>
      <c r="AJ182" s="2"/>
      <c r="AK182" s="2"/>
      <c r="AL182" s="2"/>
      <c r="AM182" s="2"/>
      <c r="AN182" s="2"/>
      <c r="AO182" s="2"/>
      <c r="AP182" s="2"/>
      <c r="AQ182" s="2"/>
      <c r="AR182" s="2"/>
      <c r="AS182" s="2"/>
      <c r="AT182" s="2"/>
      <c r="AU182" s="2"/>
      <c r="AV182" s="2"/>
      <c r="AW182" s="2"/>
      <c r="AX182" s="2"/>
      <c r="AY182" s="2"/>
      <c r="AZ182" s="2"/>
    </row>
    <row r="183" spans="1:52" x14ac:dyDescent="0.2">
      <c r="A183" s="1">
        <v>22720</v>
      </c>
      <c r="B183" s="2" t="s">
        <v>53</v>
      </c>
      <c r="C183" s="2"/>
      <c r="D183" s="2"/>
      <c r="E183" s="2"/>
      <c r="F183" s="2"/>
      <c r="G183" s="2"/>
      <c r="H183" s="2"/>
      <c r="I183" s="2"/>
      <c r="J183" s="2"/>
      <c r="K183" s="2"/>
      <c r="L183" s="2"/>
      <c r="M183" s="2"/>
      <c r="N183" s="2"/>
      <c r="O183" s="2"/>
      <c r="P183" s="2"/>
      <c r="Q183" s="2"/>
      <c r="R183" t="s">
        <v>80</v>
      </c>
      <c r="S183" s="2"/>
      <c r="T183" s="2"/>
      <c r="U183" s="2"/>
      <c r="V183" s="2"/>
      <c r="W183" s="2"/>
      <c r="X183" s="2"/>
      <c r="Y183" s="2"/>
      <c r="Z183" s="2"/>
      <c r="AA183" s="2"/>
      <c r="AB183" s="2">
        <v>0</v>
      </c>
      <c r="AC183" s="2">
        <v>0</v>
      </c>
      <c r="AD183" s="2">
        <v>0</v>
      </c>
      <c r="AE183" s="2">
        <v>0</v>
      </c>
      <c r="AF183" s="2">
        <v>0</v>
      </c>
      <c r="AG183" s="2">
        <v>0</v>
      </c>
      <c r="AH183" s="2">
        <v>4996305.0651848633</v>
      </c>
      <c r="AI183" s="2"/>
      <c r="AJ183" s="2"/>
      <c r="AK183" s="2"/>
      <c r="AL183" s="2"/>
      <c r="AM183" s="2"/>
      <c r="AN183" s="2"/>
      <c r="AO183" s="2"/>
      <c r="AP183" s="2"/>
      <c r="AQ183" s="2"/>
      <c r="AR183" s="2"/>
      <c r="AS183" s="2"/>
      <c r="AT183" s="2"/>
      <c r="AU183" s="2"/>
      <c r="AV183" s="2"/>
      <c r="AW183" s="2"/>
      <c r="AX183" s="2"/>
      <c r="AY183" s="2"/>
      <c r="AZ183" s="2"/>
    </row>
    <row r="184" spans="1:52" x14ac:dyDescent="0.2">
      <c r="A184" s="1">
        <v>22721</v>
      </c>
      <c r="B184" s="2" t="s">
        <v>53</v>
      </c>
      <c r="C184" s="2"/>
      <c r="D184" s="2"/>
      <c r="E184" s="2"/>
      <c r="F184" s="2"/>
      <c r="G184" s="2"/>
      <c r="H184" s="2"/>
      <c r="I184" s="2"/>
      <c r="J184" s="2"/>
      <c r="K184" s="2"/>
      <c r="L184" s="2"/>
      <c r="M184" s="2"/>
      <c r="N184" s="2"/>
      <c r="O184" s="2"/>
      <c r="P184" s="2"/>
      <c r="Q184" s="2"/>
      <c r="R184" t="s">
        <v>80</v>
      </c>
      <c r="S184" s="2"/>
      <c r="T184" s="2"/>
      <c r="U184" s="2"/>
      <c r="V184" s="2"/>
      <c r="W184" s="2"/>
      <c r="X184" s="2"/>
      <c r="Y184" s="2"/>
      <c r="Z184" s="2"/>
      <c r="AA184" s="2"/>
      <c r="AB184" s="2">
        <v>0</v>
      </c>
      <c r="AC184" s="2">
        <v>0</v>
      </c>
      <c r="AD184" s="2">
        <v>0</v>
      </c>
      <c r="AE184" s="2">
        <v>0</v>
      </c>
      <c r="AF184" s="2">
        <v>0</v>
      </c>
      <c r="AG184" s="2">
        <v>0</v>
      </c>
      <c r="AH184" s="2">
        <v>4996305.0651943069</v>
      </c>
      <c r="AI184" s="2"/>
      <c r="AJ184" s="2"/>
      <c r="AK184" s="2"/>
      <c r="AL184" s="2"/>
      <c r="AM184" s="2"/>
      <c r="AN184" s="2"/>
      <c r="AO184" s="2"/>
      <c r="AP184" s="2"/>
      <c r="AQ184" s="2"/>
      <c r="AR184" s="2"/>
      <c r="AS184" s="2"/>
      <c r="AT184" s="2"/>
      <c r="AU184" s="2"/>
      <c r="AV184" s="2"/>
      <c r="AW184" s="2"/>
      <c r="AX184" s="2"/>
      <c r="AY184" s="2"/>
      <c r="AZ184" s="2"/>
    </row>
    <row r="185" spans="1:52" x14ac:dyDescent="0.2">
      <c r="A185" s="1">
        <v>22923</v>
      </c>
      <c r="B185" s="2" t="s">
        <v>51</v>
      </c>
      <c r="C185" s="2" t="s">
        <v>52</v>
      </c>
      <c r="D185" s="2">
        <v>0</v>
      </c>
      <c r="E185" s="2">
        <v>0</v>
      </c>
      <c r="F185" s="2">
        <v>0</v>
      </c>
      <c r="G185" s="2">
        <v>0</v>
      </c>
      <c r="H185" s="2">
        <v>0</v>
      </c>
      <c r="I185" s="2">
        <v>0</v>
      </c>
      <c r="J185" s="2">
        <v>0</v>
      </c>
      <c r="K185" s="2">
        <v>0</v>
      </c>
      <c r="L185" s="2">
        <v>435279.85771356453</v>
      </c>
      <c r="M185" s="2">
        <v>0</v>
      </c>
      <c r="N185" s="2">
        <v>0</v>
      </c>
      <c r="O185" s="2">
        <v>0</v>
      </c>
      <c r="P185" s="2">
        <v>0</v>
      </c>
      <c r="Q185" s="2">
        <v>0</v>
      </c>
      <c r="R185">
        <v>212.18469999999999</v>
      </c>
      <c r="S185" s="2">
        <v>0</v>
      </c>
      <c r="T185" s="2">
        <v>0</v>
      </c>
      <c r="U185" s="2">
        <v>0</v>
      </c>
      <c r="V185" s="2">
        <v>4529525.9904986098</v>
      </c>
      <c r="W185" s="2">
        <v>0</v>
      </c>
      <c r="X185" s="2">
        <v>0</v>
      </c>
      <c r="Y185" s="2">
        <v>895.13765693335756</v>
      </c>
      <c r="Z185" s="2">
        <v>0</v>
      </c>
      <c r="AA185" s="2">
        <v>39063.080458926474</v>
      </c>
      <c r="AB185" s="2"/>
      <c r="AC185" s="2"/>
      <c r="AD185" s="2"/>
      <c r="AE185" s="2"/>
      <c r="AF185" s="2"/>
      <c r="AG185" s="2"/>
      <c r="AH185" s="2"/>
      <c r="AI185" s="2">
        <v>4529525.9904986089</v>
      </c>
      <c r="AJ185" s="2">
        <v>0</v>
      </c>
      <c r="AK185" s="2">
        <v>0</v>
      </c>
      <c r="AL185" s="2">
        <v>0</v>
      </c>
      <c r="AM185" s="2">
        <v>0</v>
      </c>
      <c r="AN185" s="2">
        <v>0</v>
      </c>
      <c r="AO185" s="2">
        <v>0</v>
      </c>
      <c r="AP185" s="2">
        <v>0</v>
      </c>
      <c r="AQ185" s="2">
        <v>895.13765693335756</v>
      </c>
      <c r="AR185" s="2">
        <v>0</v>
      </c>
      <c r="AS185" s="2">
        <v>0</v>
      </c>
      <c r="AT185" s="2">
        <v>0</v>
      </c>
      <c r="AU185" s="2">
        <v>0</v>
      </c>
      <c r="AV185" s="2">
        <v>0</v>
      </c>
      <c r="AW185" s="2">
        <v>0</v>
      </c>
      <c r="AX185" s="2">
        <v>0</v>
      </c>
      <c r="AY185" s="2">
        <v>7532.2408029718144</v>
      </c>
      <c r="AZ185" s="2">
        <v>0</v>
      </c>
    </row>
    <row r="186" spans="1:52" x14ac:dyDescent="0.2">
      <c r="A186" s="1">
        <v>22924</v>
      </c>
      <c r="B186" s="2" t="s">
        <v>51</v>
      </c>
      <c r="C186" s="2" t="s">
        <v>52</v>
      </c>
      <c r="D186" s="2">
        <v>0</v>
      </c>
      <c r="E186" s="2">
        <v>0</v>
      </c>
      <c r="F186" s="2">
        <v>0</v>
      </c>
      <c r="G186" s="2">
        <v>0</v>
      </c>
      <c r="H186" s="2">
        <v>0</v>
      </c>
      <c r="I186" s="2">
        <v>0</v>
      </c>
      <c r="J186" s="2">
        <v>0</v>
      </c>
      <c r="K186" s="2">
        <v>709028.65068258496</v>
      </c>
      <c r="L186" s="2">
        <v>2032103.2780940745</v>
      </c>
      <c r="M186" s="2">
        <v>1344.0010000005543</v>
      </c>
      <c r="N186" s="2">
        <v>122892.94470428316</v>
      </c>
      <c r="O186" s="2">
        <v>0</v>
      </c>
      <c r="P186" s="2">
        <v>0</v>
      </c>
      <c r="Q186" s="2">
        <v>10804.774921866458</v>
      </c>
      <c r="R186">
        <v>13881.107</v>
      </c>
      <c r="S186" s="2">
        <v>0</v>
      </c>
      <c r="T186" s="2">
        <v>0</v>
      </c>
      <c r="U186" s="2">
        <v>0</v>
      </c>
      <c r="V186" s="2">
        <v>752761.90236507461</v>
      </c>
      <c r="W186" s="2">
        <v>0</v>
      </c>
      <c r="X186" s="2">
        <v>1036264.8393952448</v>
      </c>
      <c r="Y186" s="2">
        <v>0</v>
      </c>
      <c r="Z186" s="2">
        <v>0</v>
      </c>
      <c r="AA186" s="2">
        <v>24454.01607374489</v>
      </c>
      <c r="AB186" s="2"/>
      <c r="AC186" s="2"/>
      <c r="AD186" s="2"/>
      <c r="AE186" s="2"/>
      <c r="AF186" s="2"/>
      <c r="AG186" s="2"/>
      <c r="AH186" s="2"/>
      <c r="AI186" s="2">
        <v>752761.90236507473</v>
      </c>
      <c r="AJ186" s="2">
        <v>0</v>
      </c>
      <c r="AK186" s="2">
        <v>0</v>
      </c>
      <c r="AL186" s="2">
        <v>0</v>
      </c>
      <c r="AM186" s="2">
        <v>0</v>
      </c>
      <c r="AN186" s="2">
        <v>0</v>
      </c>
      <c r="AO186" s="2">
        <v>3.6091350100946329E-2</v>
      </c>
      <c r="AP186" s="2">
        <v>13560.416370099281</v>
      </c>
      <c r="AQ186" s="2">
        <v>0</v>
      </c>
      <c r="AR186" s="2">
        <v>0</v>
      </c>
      <c r="AS186" s="2">
        <v>13774.031006149682</v>
      </c>
      <c r="AT186" s="2">
        <v>0</v>
      </c>
      <c r="AU186" s="2">
        <v>0</v>
      </c>
      <c r="AV186" s="2">
        <v>0</v>
      </c>
      <c r="AW186" s="2">
        <v>521846.03322904446</v>
      </c>
      <c r="AX186" s="2">
        <v>501553.50291439518</v>
      </c>
      <c r="AY186" s="2">
        <v>382307.37291190866</v>
      </c>
      <c r="AZ186" s="2">
        <v>473624.21127704217</v>
      </c>
    </row>
    <row r="187" spans="1:52" x14ac:dyDescent="0.2">
      <c r="A187" s="1">
        <v>22925</v>
      </c>
      <c r="B187" s="2" t="s">
        <v>51</v>
      </c>
      <c r="C187" s="2"/>
      <c r="D187" s="2">
        <v>0</v>
      </c>
      <c r="E187" s="2">
        <v>0</v>
      </c>
      <c r="F187" s="2">
        <v>0</v>
      </c>
      <c r="G187" s="2">
        <v>0</v>
      </c>
      <c r="H187" s="2">
        <v>0</v>
      </c>
      <c r="I187" s="2">
        <v>0</v>
      </c>
      <c r="J187" s="2">
        <v>0</v>
      </c>
      <c r="K187" s="2">
        <v>2552375.6069316044</v>
      </c>
      <c r="L187" s="2">
        <v>1472361.8100363975</v>
      </c>
      <c r="M187" s="2">
        <v>654.90265000202544</v>
      </c>
      <c r="N187" s="2">
        <v>0</v>
      </c>
      <c r="O187" s="2">
        <v>0</v>
      </c>
      <c r="P187" s="2">
        <v>0</v>
      </c>
      <c r="Q187" s="2">
        <v>1891.5</v>
      </c>
      <c r="R187">
        <v>0</v>
      </c>
      <c r="S187" s="2">
        <v>0</v>
      </c>
      <c r="T187" s="2">
        <v>0</v>
      </c>
      <c r="U187" s="2">
        <v>0</v>
      </c>
      <c r="V187" s="2">
        <v>29675.026986584853</v>
      </c>
      <c r="W187" s="2">
        <v>0</v>
      </c>
      <c r="X187" s="2">
        <v>309759.68477225461</v>
      </c>
      <c r="Y187" s="2">
        <v>1993.9743840053945</v>
      </c>
      <c r="Z187" s="2">
        <v>29675.026986584853</v>
      </c>
      <c r="AA187" s="2">
        <v>69488.277500008029</v>
      </c>
      <c r="AB187" s="2"/>
      <c r="AC187" s="2"/>
      <c r="AD187" s="2"/>
      <c r="AE187" s="2"/>
      <c r="AF187" s="2"/>
      <c r="AG187" s="2"/>
      <c r="AH187" s="2"/>
      <c r="AI187" s="2">
        <v>0</v>
      </c>
      <c r="AJ187" s="2"/>
      <c r="AK187" s="2"/>
      <c r="AL187" s="2">
        <v>0</v>
      </c>
      <c r="AM187" s="2"/>
      <c r="AN187" s="2">
        <v>0</v>
      </c>
      <c r="AO187" s="2"/>
      <c r="AP187" s="2"/>
      <c r="AQ187" s="2"/>
      <c r="AR187" s="2">
        <v>0</v>
      </c>
      <c r="AS187" s="2">
        <v>230629.00133263582</v>
      </c>
      <c r="AT187" s="2">
        <v>0</v>
      </c>
      <c r="AU187" s="2">
        <v>0</v>
      </c>
      <c r="AV187" s="2">
        <v>5557.9044552751657</v>
      </c>
      <c r="AW187" s="2">
        <v>188149.82734159802</v>
      </c>
      <c r="AX187" s="2">
        <v>115850.2887781591</v>
      </c>
      <c r="AY187" s="2">
        <v>4604.3007124598917</v>
      </c>
      <c r="AZ187" s="2">
        <v>126589.95726629665</v>
      </c>
    </row>
    <row r="188" spans="1:52" x14ac:dyDescent="0.2">
      <c r="A188" s="1">
        <v>22926</v>
      </c>
      <c r="B188" s="2" t="s">
        <v>51</v>
      </c>
      <c r="C188" s="2"/>
      <c r="D188" s="2">
        <v>0</v>
      </c>
      <c r="E188" s="2">
        <v>0</v>
      </c>
      <c r="F188" s="2">
        <v>0</v>
      </c>
      <c r="G188" s="2">
        <v>0</v>
      </c>
      <c r="H188" s="2">
        <v>0</v>
      </c>
      <c r="I188" s="2">
        <v>0</v>
      </c>
      <c r="J188" s="2">
        <v>0</v>
      </c>
      <c r="K188" s="2">
        <v>567494.96965775825</v>
      </c>
      <c r="L188" s="2">
        <v>2333382.0617143721</v>
      </c>
      <c r="M188" s="2">
        <v>8601.5091631110499</v>
      </c>
      <c r="N188" s="2">
        <v>124697.68519905656</v>
      </c>
      <c r="O188" s="2">
        <v>0</v>
      </c>
      <c r="P188" s="2">
        <v>0</v>
      </c>
      <c r="Q188" s="2">
        <v>3632.5</v>
      </c>
      <c r="R188">
        <v>4873.38915</v>
      </c>
      <c r="S188" s="2">
        <v>0</v>
      </c>
      <c r="T188" s="2">
        <v>0</v>
      </c>
      <c r="U188" s="2">
        <v>0</v>
      </c>
      <c r="V188" s="2">
        <v>0</v>
      </c>
      <c r="W188" s="2">
        <v>0</v>
      </c>
      <c r="X188" s="2">
        <v>870912.30656364455</v>
      </c>
      <c r="Y188" s="2">
        <v>3089.80374973778</v>
      </c>
      <c r="Z188" s="2">
        <v>0</v>
      </c>
      <c r="AA188" s="2">
        <v>5949.5687475072473</v>
      </c>
      <c r="AB188" s="2"/>
      <c r="AC188" s="2"/>
      <c r="AD188" s="2"/>
      <c r="AE188" s="2"/>
      <c r="AF188" s="2"/>
      <c r="AG188" s="2"/>
      <c r="AH188" s="2"/>
      <c r="AI188" s="2">
        <v>0</v>
      </c>
      <c r="AJ188" s="2"/>
      <c r="AK188" s="2"/>
      <c r="AL188" s="2">
        <v>0</v>
      </c>
      <c r="AM188" s="2"/>
      <c r="AN188" s="2">
        <v>0</v>
      </c>
      <c r="AO188" s="2"/>
      <c r="AP188" s="2"/>
      <c r="AQ188" s="2"/>
      <c r="AR188" s="2">
        <v>1687.3833865169108</v>
      </c>
      <c r="AS188" s="2">
        <v>572514.43377819704</v>
      </c>
      <c r="AT188" s="2">
        <v>0</v>
      </c>
      <c r="AU188" s="2">
        <v>0</v>
      </c>
      <c r="AV188" s="2">
        <v>37206.036537629603</v>
      </c>
      <c r="AW188" s="2">
        <v>757313.01016273408</v>
      </c>
      <c r="AX188" s="2">
        <v>93248.111977708613</v>
      </c>
      <c r="AY188" s="2">
        <v>582968.06895512319</v>
      </c>
      <c r="AZ188" s="2">
        <v>647453.85443888465</v>
      </c>
    </row>
    <row r="189" spans="1:52" x14ac:dyDescent="0.2">
      <c r="A189" s="1">
        <v>22927</v>
      </c>
      <c r="B189" s="2" t="s">
        <v>51</v>
      </c>
      <c r="C189" s="2"/>
      <c r="D189" s="2">
        <v>0</v>
      </c>
      <c r="E189" s="2">
        <v>0</v>
      </c>
      <c r="F189" s="2">
        <v>0</v>
      </c>
      <c r="G189" s="2">
        <v>0</v>
      </c>
      <c r="H189" s="2">
        <v>27806.343529375419</v>
      </c>
      <c r="I189" s="2">
        <v>181453.15176981202</v>
      </c>
      <c r="J189" s="2">
        <v>0</v>
      </c>
      <c r="K189" s="2">
        <v>388020.2667262496</v>
      </c>
      <c r="L189" s="2">
        <v>825241.55524258537</v>
      </c>
      <c r="M189" s="2">
        <v>0</v>
      </c>
      <c r="N189" s="2">
        <v>622470.1158934586</v>
      </c>
      <c r="O189" s="2">
        <v>0</v>
      </c>
      <c r="P189" s="2">
        <v>0</v>
      </c>
      <c r="Q189" s="2">
        <v>0</v>
      </c>
      <c r="R189">
        <v>0</v>
      </c>
      <c r="S189" s="2">
        <v>0</v>
      </c>
      <c r="T189" s="2">
        <v>0</v>
      </c>
      <c r="U189" s="2">
        <v>0</v>
      </c>
      <c r="V189" s="2">
        <v>209259.49508156753</v>
      </c>
      <c r="W189" s="2">
        <v>0</v>
      </c>
      <c r="X189" s="2">
        <v>122388.53822459068</v>
      </c>
      <c r="Y189" s="2">
        <v>272.04901433322232</v>
      </c>
      <c r="Z189" s="2">
        <v>0</v>
      </c>
      <c r="AA189" s="2">
        <v>20716.194460185859</v>
      </c>
      <c r="AB189" s="2"/>
      <c r="AC189" s="2"/>
      <c r="AD189" s="2">
        <v>480387.51162492309</v>
      </c>
      <c r="AE189" s="2"/>
      <c r="AF189" s="2">
        <v>1976566.6540817483</v>
      </c>
      <c r="AG189" s="2">
        <v>833527.32366245741</v>
      </c>
      <c r="AH189" s="2"/>
      <c r="AI189" s="2">
        <v>0</v>
      </c>
      <c r="AJ189" s="2"/>
      <c r="AK189" s="2"/>
      <c r="AL189" s="2">
        <v>0</v>
      </c>
      <c r="AM189" s="2"/>
      <c r="AN189" s="2">
        <v>0</v>
      </c>
      <c r="AO189" s="2"/>
      <c r="AP189" s="2"/>
      <c r="AQ189" s="2"/>
      <c r="AR189" s="2">
        <v>0</v>
      </c>
      <c r="AS189" s="2">
        <v>55948.593443142221</v>
      </c>
      <c r="AT189" s="2">
        <v>0</v>
      </c>
      <c r="AU189" s="2">
        <v>4792.9649970930222</v>
      </c>
      <c r="AV189" s="2">
        <v>1682.9233519982806</v>
      </c>
      <c r="AW189" s="2">
        <v>122388.53822459068</v>
      </c>
      <c r="AX189" s="2">
        <v>0</v>
      </c>
      <c r="AY189" s="2">
        <v>116309.03585770058</v>
      </c>
      <c r="AZ189" s="2">
        <v>111991.94817990781</v>
      </c>
    </row>
    <row r="190" spans="1:52" x14ac:dyDescent="0.2">
      <c r="A190" s="1">
        <v>22928</v>
      </c>
      <c r="B190" s="2" t="s">
        <v>53</v>
      </c>
      <c r="C190" s="2"/>
      <c r="D190" s="2"/>
      <c r="E190" s="2"/>
      <c r="F190" s="2"/>
      <c r="G190" s="2"/>
      <c r="H190" s="2"/>
      <c r="I190" s="2"/>
      <c r="J190" s="2"/>
      <c r="K190" s="2"/>
      <c r="L190" s="2"/>
      <c r="M190" s="2"/>
      <c r="N190" s="2"/>
      <c r="O190" s="2"/>
      <c r="P190" s="2"/>
      <c r="Q190" s="2"/>
      <c r="R190" t="s">
        <v>80</v>
      </c>
      <c r="S190" s="2"/>
      <c r="T190" s="2"/>
      <c r="U190" s="2"/>
      <c r="V190" s="2"/>
      <c r="W190" s="2"/>
      <c r="X190" s="2"/>
      <c r="Y190" s="2"/>
      <c r="Z190" s="2"/>
      <c r="AA190" s="2"/>
      <c r="AB190" s="2">
        <v>0</v>
      </c>
      <c r="AC190" s="2">
        <v>0</v>
      </c>
      <c r="AD190" s="2">
        <v>4946450.5635598386</v>
      </c>
      <c r="AE190" s="2">
        <v>0</v>
      </c>
      <c r="AF190" s="2">
        <v>2090724.589219312</v>
      </c>
      <c r="AG190" s="2">
        <v>2905580.5269231652</v>
      </c>
      <c r="AH190" s="2">
        <v>0</v>
      </c>
      <c r="AI190" s="2"/>
      <c r="AJ190" s="2"/>
      <c r="AK190" s="2"/>
      <c r="AL190" s="2"/>
      <c r="AM190" s="2"/>
      <c r="AN190" s="2"/>
      <c r="AO190" s="2"/>
      <c r="AP190" s="2"/>
      <c r="AQ190" s="2"/>
      <c r="AR190" s="2"/>
      <c r="AS190" s="2"/>
      <c r="AT190" s="2"/>
      <c r="AU190" s="2"/>
      <c r="AV190" s="2"/>
      <c r="AW190" s="2"/>
      <c r="AX190" s="2"/>
      <c r="AY190" s="2"/>
      <c r="AZ190" s="2"/>
    </row>
    <row r="191" spans="1:52" x14ac:dyDescent="0.2">
      <c r="A191" s="1">
        <v>22929</v>
      </c>
      <c r="B191" s="2" t="s">
        <v>53</v>
      </c>
      <c r="C191" s="2"/>
      <c r="D191" s="2"/>
      <c r="E191" s="2"/>
      <c r="F191" s="2"/>
      <c r="G191" s="2"/>
      <c r="H191" s="2"/>
      <c r="I191" s="2"/>
      <c r="J191" s="2"/>
      <c r="K191" s="2"/>
      <c r="L191" s="2"/>
      <c r="M191" s="2"/>
      <c r="N191" s="2"/>
      <c r="O191" s="2"/>
      <c r="P191" s="2"/>
      <c r="Q191" s="2"/>
      <c r="R191" t="s">
        <v>80</v>
      </c>
      <c r="S191" s="2"/>
      <c r="T191" s="2"/>
      <c r="U191" s="2"/>
      <c r="V191" s="2"/>
      <c r="W191" s="2"/>
      <c r="X191" s="2"/>
      <c r="Y191" s="2"/>
      <c r="Z191" s="2"/>
      <c r="AA191" s="2"/>
      <c r="AB191" s="2">
        <v>0</v>
      </c>
      <c r="AC191" s="2">
        <v>0</v>
      </c>
      <c r="AD191" s="2">
        <v>4996305.0651889946</v>
      </c>
      <c r="AE191" s="2">
        <v>0</v>
      </c>
      <c r="AF191" s="2">
        <v>3422225.9237397783</v>
      </c>
      <c r="AG191" s="2">
        <v>1574079.1512912866</v>
      </c>
      <c r="AH191" s="2">
        <v>0</v>
      </c>
      <c r="AI191" s="2"/>
      <c r="AJ191" s="2"/>
      <c r="AK191" s="2"/>
      <c r="AL191" s="2"/>
      <c r="AM191" s="2"/>
      <c r="AN191" s="2"/>
      <c r="AO191" s="2"/>
      <c r="AP191" s="2"/>
      <c r="AQ191" s="2"/>
      <c r="AR191" s="2"/>
      <c r="AS191" s="2"/>
      <c r="AT191" s="2"/>
      <c r="AU191" s="2"/>
      <c r="AV191" s="2"/>
      <c r="AW191" s="2"/>
      <c r="AX191" s="2"/>
      <c r="AY191" s="2"/>
      <c r="AZ191" s="2"/>
    </row>
    <row r="192" spans="1:52" x14ac:dyDescent="0.2">
      <c r="A192" s="1">
        <v>22930</v>
      </c>
      <c r="B192" s="2" t="s">
        <v>53</v>
      </c>
      <c r="C192" s="2"/>
      <c r="D192" s="2"/>
      <c r="E192" s="2"/>
      <c r="F192" s="2"/>
      <c r="G192" s="2"/>
      <c r="H192" s="2"/>
      <c r="I192" s="2"/>
      <c r="J192" s="2"/>
      <c r="K192" s="2"/>
      <c r="L192" s="2"/>
      <c r="M192" s="2"/>
      <c r="N192" s="2"/>
      <c r="O192" s="2"/>
      <c r="P192" s="2"/>
      <c r="Q192" s="2"/>
      <c r="R192" t="s">
        <v>80</v>
      </c>
      <c r="S192" s="2"/>
      <c r="T192" s="2"/>
      <c r="U192" s="2"/>
      <c r="V192" s="2"/>
      <c r="W192" s="2"/>
      <c r="X192" s="2"/>
      <c r="Y192" s="2"/>
      <c r="Z192" s="2"/>
      <c r="AA192" s="2"/>
      <c r="AB192" s="2">
        <v>0</v>
      </c>
      <c r="AC192" s="2">
        <v>0</v>
      </c>
      <c r="AD192" s="2">
        <v>4996305.065179551</v>
      </c>
      <c r="AE192" s="2">
        <v>0</v>
      </c>
      <c r="AF192" s="2">
        <v>4415149.0261809146</v>
      </c>
      <c r="AG192" s="2">
        <v>109943.13390528948</v>
      </c>
      <c r="AH192" s="2">
        <v>471212.90508839104</v>
      </c>
      <c r="AI192" s="2"/>
      <c r="AJ192" s="2"/>
      <c r="AK192" s="2"/>
      <c r="AL192" s="2"/>
      <c r="AM192" s="2"/>
      <c r="AN192" s="2"/>
      <c r="AO192" s="2"/>
      <c r="AP192" s="2"/>
      <c r="AQ192" s="2"/>
      <c r="AR192" s="2"/>
      <c r="AS192" s="2"/>
      <c r="AT192" s="2"/>
      <c r="AU192" s="2"/>
      <c r="AV192" s="2"/>
      <c r="AW192" s="2"/>
      <c r="AX192" s="2"/>
      <c r="AY192" s="2"/>
      <c r="AZ192" s="2"/>
    </row>
    <row r="193" spans="1:52" x14ac:dyDescent="0.2">
      <c r="A193" s="1">
        <v>22931</v>
      </c>
      <c r="B193" s="2" t="s">
        <v>53</v>
      </c>
      <c r="C193" s="2"/>
      <c r="D193" s="2"/>
      <c r="E193" s="2"/>
      <c r="F193" s="2"/>
      <c r="G193" s="2"/>
      <c r="H193" s="2"/>
      <c r="I193" s="2"/>
      <c r="J193" s="2"/>
      <c r="K193" s="2"/>
      <c r="L193" s="2"/>
      <c r="M193" s="2"/>
      <c r="N193" s="2"/>
      <c r="O193" s="2"/>
      <c r="P193" s="2"/>
      <c r="Q193" s="2"/>
      <c r="R193" t="s">
        <v>80</v>
      </c>
      <c r="S193" s="2"/>
      <c r="T193" s="2"/>
      <c r="U193" s="2"/>
      <c r="V193" s="2"/>
      <c r="W193" s="2"/>
      <c r="X193" s="2"/>
      <c r="Y193" s="2"/>
      <c r="Z193" s="2"/>
      <c r="AA193" s="2"/>
      <c r="AB193" s="2">
        <v>0</v>
      </c>
      <c r="AC193" s="2">
        <v>0</v>
      </c>
      <c r="AD193" s="2">
        <v>4996305.0651889946</v>
      </c>
      <c r="AE193" s="2">
        <v>0</v>
      </c>
      <c r="AF193" s="2">
        <v>2836502.7602818483</v>
      </c>
      <c r="AG193" s="2">
        <v>0</v>
      </c>
      <c r="AH193" s="2">
        <v>2159802.30490149</v>
      </c>
      <c r="AI193" s="2"/>
      <c r="AJ193" s="2"/>
      <c r="AK193" s="2"/>
      <c r="AL193" s="2"/>
      <c r="AM193" s="2"/>
      <c r="AN193" s="2"/>
      <c r="AO193" s="2"/>
      <c r="AP193" s="2"/>
      <c r="AQ193" s="2"/>
      <c r="AR193" s="2"/>
      <c r="AS193" s="2"/>
      <c r="AT193" s="2"/>
      <c r="AU193" s="2"/>
      <c r="AV193" s="2"/>
      <c r="AW193" s="2"/>
      <c r="AX193" s="2"/>
      <c r="AY193" s="2"/>
      <c r="AZ193" s="2"/>
    </row>
    <row r="194" spans="1:52" x14ac:dyDescent="0.2">
      <c r="A194" s="1">
        <v>22932</v>
      </c>
      <c r="B194" s="2" t="s">
        <v>53</v>
      </c>
      <c r="C194" s="2"/>
      <c r="D194" s="2"/>
      <c r="E194" s="2"/>
      <c r="F194" s="2"/>
      <c r="G194" s="2"/>
      <c r="H194" s="2"/>
      <c r="I194" s="2"/>
      <c r="J194" s="2"/>
      <c r="K194" s="2"/>
      <c r="L194" s="2"/>
      <c r="M194" s="2"/>
      <c r="N194" s="2"/>
      <c r="O194" s="2"/>
      <c r="P194" s="2"/>
      <c r="Q194" s="2"/>
      <c r="R194" t="s">
        <v>80</v>
      </c>
      <c r="S194" s="2"/>
      <c r="T194" s="2"/>
      <c r="U194" s="2"/>
      <c r="V194" s="2"/>
      <c r="W194" s="2"/>
      <c r="X194" s="2"/>
      <c r="Y194" s="2"/>
      <c r="Z194" s="2"/>
      <c r="AA194" s="2"/>
      <c r="AB194" s="2">
        <v>0</v>
      </c>
      <c r="AC194" s="2">
        <v>0</v>
      </c>
      <c r="AD194" s="2">
        <v>4996305.0651889946</v>
      </c>
      <c r="AE194" s="2">
        <v>0</v>
      </c>
      <c r="AF194" s="2">
        <v>1231581.6159818931</v>
      </c>
      <c r="AG194" s="2">
        <v>0</v>
      </c>
      <c r="AH194" s="2">
        <v>3764723.4492015466</v>
      </c>
      <c r="AI194" s="2"/>
      <c r="AJ194" s="2"/>
      <c r="AK194" s="2"/>
      <c r="AL194" s="2"/>
      <c r="AM194" s="2"/>
      <c r="AN194" s="2"/>
      <c r="AO194" s="2"/>
      <c r="AP194" s="2"/>
      <c r="AQ194" s="2"/>
      <c r="AR194" s="2"/>
      <c r="AS194" s="2"/>
      <c r="AT194" s="2"/>
      <c r="AU194" s="2"/>
      <c r="AV194" s="2"/>
      <c r="AW194" s="2"/>
      <c r="AX194" s="2"/>
      <c r="AY194" s="2"/>
      <c r="AZ194" s="2"/>
    </row>
    <row r="195" spans="1:52" x14ac:dyDescent="0.2">
      <c r="A195" s="1">
        <v>22933</v>
      </c>
      <c r="B195" s="2" t="s">
        <v>53</v>
      </c>
      <c r="C195" s="2"/>
      <c r="D195" s="2"/>
      <c r="E195" s="2"/>
      <c r="F195" s="2"/>
      <c r="G195" s="2"/>
      <c r="H195" s="2"/>
      <c r="I195" s="2"/>
      <c r="J195" s="2"/>
      <c r="K195" s="2"/>
      <c r="L195" s="2"/>
      <c r="M195" s="2"/>
      <c r="N195" s="2"/>
      <c r="O195" s="2"/>
      <c r="P195" s="2"/>
      <c r="Q195" s="2"/>
      <c r="R195" t="s">
        <v>80</v>
      </c>
      <c r="S195" s="2"/>
      <c r="T195" s="2"/>
      <c r="U195" s="2"/>
      <c r="V195" s="2"/>
      <c r="W195" s="2"/>
      <c r="X195" s="2"/>
      <c r="Y195" s="2"/>
      <c r="Z195" s="2"/>
      <c r="AA195" s="2"/>
      <c r="AB195" s="2">
        <v>0</v>
      </c>
      <c r="AC195" s="2">
        <v>0</v>
      </c>
      <c r="AD195" s="2">
        <v>4996305.065179551</v>
      </c>
      <c r="AE195" s="2">
        <v>0</v>
      </c>
      <c r="AF195" s="2">
        <v>0</v>
      </c>
      <c r="AG195" s="2">
        <v>406136.15874952427</v>
      </c>
      <c r="AH195" s="2">
        <v>4590168.9064248241</v>
      </c>
      <c r="AI195" s="2"/>
      <c r="AJ195" s="2"/>
      <c r="AK195" s="2"/>
      <c r="AL195" s="2"/>
      <c r="AM195" s="2"/>
      <c r="AN195" s="2"/>
      <c r="AO195" s="2"/>
      <c r="AP195" s="2"/>
      <c r="AQ195" s="2"/>
      <c r="AR195" s="2"/>
      <c r="AS195" s="2"/>
      <c r="AT195" s="2"/>
      <c r="AU195" s="2"/>
      <c r="AV195" s="2"/>
      <c r="AW195" s="2"/>
      <c r="AX195" s="2"/>
      <c r="AY195" s="2"/>
      <c r="AZ195" s="2"/>
    </row>
    <row r="196" spans="1:52" x14ac:dyDescent="0.2">
      <c r="A196" s="1">
        <v>22934</v>
      </c>
      <c r="B196" s="2" t="s">
        <v>53</v>
      </c>
      <c r="C196" s="2"/>
      <c r="D196" s="2"/>
      <c r="E196" s="2"/>
      <c r="F196" s="2"/>
      <c r="G196" s="2"/>
      <c r="H196" s="2"/>
      <c r="I196" s="2"/>
      <c r="J196" s="2"/>
      <c r="K196" s="2"/>
      <c r="L196" s="2"/>
      <c r="M196" s="2"/>
      <c r="N196" s="2"/>
      <c r="O196" s="2"/>
      <c r="P196" s="2"/>
      <c r="Q196" s="2"/>
      <c r="R196" t="s">
        <v>80</v>
      </c>
      <c r="S196" s="2"/>
      <c r="T196" s="2"/>
      <c r="U196" s="2"/>
      <c r="V196" s="2"/>
      <c r="W196" s="2"/>
      <c r="X196" s="2"/>
      <c r="Y196" s="2"/>
      <c r="Z196" s="2"/>
      <c r="AA196" s="2"/>
      <c r="AB196" s="2">
        <v>0</v>
      </c>
      <c r="AC196" s="2">
        <v>0</v>
      </c>
      <c r="AD196" s="2">
        <v>911336.80607524898</v>
      </c>
      <c r="AE196" s="2">
        <v>0</v>
      </c>
      <c r="AF196" s="2">
        <v>0</v>
      </c>
      <c r="AG196" s="2">
        <v>0</v>
      </c>
      <c r="AH196" s="2">
        <v>4996305.065184596</v>
      </c>
      <c r="AI196" s="2"/>
      <c r="AJ196" s="2"/>
      <c r="AK196" s="2"/>
      <c r="AL196" s="2"/>
      <c r="AM196" s="2"/>
      <c r="AN196" s="2"/>
      <c r="AO196" s="2"/>
      <c r="AP196" s="2"/>
      <c r="AQ196" s="2"/>
      <c r="AR196" s="2"/>
      <c r="AS196" s="2"/>
      <c r="AT196" s="2"/>
      <c r="AU196" s="2"/>
      <c r="AV196" s="2"/>
      <c r="AW196" s="2"/>
      <c r="AX196" s="2"/>
      <c r="AY196" s="2"/>
      <c r="AZ196" s="2"/>
    </row>
    <row r="197" spans="1:52" x14ac:dyDescent="0.2">
      <c r="A197" s="1">
        <v>22935</v>
      </c>
      <c r="B197" s="2" t="s">
        <v>53</v>
      </c>
      <c r="C197" s="2"/>
      <c r="D197" s="2"/>
      <c r="E197" s="2"/>
      <c r="F197" s="2"/>
      <c r="G197" s="2"/>
      <c r="H197" s="2"/>
      <c r="I197" s="2"/>
      <c r="J197" s="2"/>
      <c r="K197" s="2"/>
      <c r="L197" s="2"/>
      <c r="M197" s="2"/>
      <c r="N197" s="2"/>
      <c r="O197" s="2"/>
      <c r="P197" s="2"/>
      <c r="Q197" s="2"/>
      <c r="R197" t="s">
        <v>80</v>
      </c>
      <c r="S197" s="2"/>
      <c r="T197" s="2"/>
      <c r="U197" s="2"/>
      <c r="V197" s="2"/>
      <c r="W197" s="2"/>
      <c r="X197" s="2"/>
      <c r="Y197" s="2"/>
      <c r="Z197" s="2"/>
      <c r="AA197" s="2"/>
      <c r="AB197" s="2">
        <v>0</v>
      </c>
      <c r="AC197" s="2">
        <v>0</v>
      </c>
      <c r="AD197" s="2">
        <v>0</v>
      </c>
      <c r="AE197" s="2">
        <v>0</v>
      </c>
      <c r="AF197" s="2">
        <v>0</v>
      </c>
      <c r="AG197" s="2">
        <v>0</v>
      </c>
      <c r="AH197" s="2">
        <v>4996305.06517448</v>
      </c>
      <c r="AI197" s="2"/>
      <c r="AJ197" s="2"/>
      <c r="AK197" s="2"/>
      <c r="AL197" s="2"/>
      <c r="AM197" s="2"/>
      <c r="AN197" s="2"/>
      <c r="AO197" s="2"/>
      <c r="AP197" s="2"/>
      <c r="AQ197" s="2"/>
      <c r="AR197" s="2"/>
      <c r="AS197" s="2"/>
      <c r="AT197" s="2"/>
      <c r="AU197" s="2"/>
      <c r="AV197" s="2"/>
      <c r="AW197" s="2"/>
      <c r="AX197" s="2"/>
      <c r="AY197" s="2"/>
      <c r="AZ197" s="2"/>
    </row>
    <row r="198" spans="1:52" x14ac:dyDescent="0.2">
      <c r="A198" s="1">
        <v>22936</v>
      </c>
      <c r="B198" s="2" t="s">
        <v>53</v>
      </c>
      <c r="C198" s="2"/>
      <c r="D198" s="2"/>
      <c r="E198" s="2"/>
      <c r="F198" s="2"/>
      <c r="G198" s="2"/>
      <c r="H198" s="2"/>
      <c r="I198" s="2"/>
      <c r="J198" s="2"/>
      <c r="K198" s="2"/>
      <c r="L198" s="2"/>
      <c r="M198" s="2"/>
      <c r="N198" s="2"/>
      <c r="O198" s="2"/>
      <c r="P198" s="2"/>
      <c r="Q198" s="2"/>
      <c r="R198" t="s">
        <v>80</v>
      </c>
      <c r="S198" s="2"/>
      <c r="T198" s="2"/>
      <c r="U198" s="2"/>
      <c r="V198" s="2"/>
      <c r="W198" s="2"/>
      <c r="X198" s="2"/>
      <c r="Y198" s="2"/>
      <c r="Z198" s="2"/>
      <c r="AA198" s="2"/>
      <c r="AB198" s="2">
        <v>0</v>
      </c>
      <c r="AC198" s="2">
        <v>0</v>
      </c>
      <c r="AD198" s="2">
        <v>0</v>
      </c>
      <c r="AE198" s="2">
        <v>0</v>
      </c>
      <c r="AF198" s="2">
        <v>0</v>
      </c>
      <c r="AG198" s="2">
        <v>0</v>
      </c>
      <c r="AH198" s="2">
        <v>4996305.0651834402</v>
      </c>
      <c r="AI198" s="2"/>
      <c r="AJ198" s="2"/>
      <c r="AK198" s="2"/>
      <c r="AL198" s="2"/>
      <c r="AM198" s="2"/>
      <c r="AN198" s="2"/>
      <c r="AO198" s="2"/>
      <c r="AP198" s="2"/>
      <c r="AQ198" s="2"/>
      <c r="AR198" s="2"/>
      <c r="AS198" s="2"/>
      <c r="AT198" s="2"/>
      <c r="AU198" s="2"/>
      <c r="AV198" s="2"/>
      <c r="AW198" s="2"/>
      <c r="AX198" s="2"/>
      <c r="AY198" s="2"/>
      <c r="AZ198" s="2"/>
    </row>
    <row r="199" spans="1:52" x14ac:dyDescent="0.2">
      <c r="A199" s="1">
        <v>22937</v>
      </c>
      <c r="B199" s="2" t="s">
        <v>53</v>
      </c>
      <c r="C199" s="2"/>
      <c r="D199" s="2"/>
      <c r="E199" s="2"/>
      <c r="F199" s="2"/>
      <c r="G199" s="2"/>
      <c r="H199" s="2"/>
      <c r="I199" s="2"/>
      <c r="J199" s="2"/>
      <c r="K199" s="2"/>
      <c r="L199" s="2"/>
      <c r="M199" s="2"/>
      <c r="N199" s="2"/>
      <c r="O199" s="2"/>
      <c r="P199" s="2"/>
      <c r="Q199" s="2"/>
      <c r="R199" t="s">
        <v>80</v>
      </c>
      <c r="S199" s="2"/>
      <c r="T199" s="2"/>
      <c r="U199" s="2"/>
      <c r="V199" s="2"/>
      <c r="W199" s="2"/>
      <c r="X199" s="2"/>
      <c r="Y199" s="2"/>
      <c r="Z199" s="2"/>
      <c r="AA199" s="2"/>
      <c r="AB199" s="2">
        <v>0</v>
      </c>
      <c r="AC199" s="2">
        <v>0</v>
      </c>
      <c r="AD199" s="2">
        <v>0</v>
      </c>
      <c r="AE199" s="2">
        <v>0</v>
      </c>
      <c r="AF199" s="2">
        <v>0</v>
      </c>
      <c r="AG199" s="2">
        <v>0</v>
      </c>
      <c r="AH199" s="2">
        <v>4996305.0651836824</v>
      </c>
      <c r="AI199" s="2"/>
      <c r="AJ199" s="2"/>
      <c r="AK199" s="2"/>
      <c r="AL199" s="2"/>
      <c r="AM199" s="2"/>
      <c r="AN199" s="2"/>
      <c r="AO199" s="2"/>
      <c r="AP199" s="2"/>
      <c r="AQ199" s="2"/>
      <c r="AR199" s="2"/>
      <c r="AS199" s="2"/>
      <c r="AT199" s="2"/>
      <c r="AU199" s="2"/>
      <c r="AV199" s="2"/>
      <c r="AW199" s="2"/>
      <c r="AX199" s="2"/>
      <c r="AY199" s="2"/>
      <c r="AZ199" s="2"/>
    </row>
    <row r="200" spans="1:52" x14ac:dyDescent="0.2">
      <c r="A200" s="1">
        <v>23132</v>
      </c>
      <c r="B200" s="2" t="s">
        <v>51</v>
      </c>
      <c r="C200" s="2" t="s">
        <v>52</v>
      </c>
      <c r="D200" s="2">
        <v>0</v>
      </c>
      <c r="E200" s="2">
        <v>0</v>
      </c>
      <c r="F200" s="2">
        <v>0</v>
      </c>
      <c r="G200" s="2">
        <v>0</v>
      </c>
      <c r="H200" s="2">
        <v>0</v>
      </c>
      <c r="I200" s="2">
        <v>0</v>
      </c>
      <c r="J200" s="2">
        <v>0</v>
      </c>
      <c r="K200" s="2">
        <v>0</v>
      </c>
      <c r="L200" s="2">
        <v>123693.12508706241</v>
      </c>
      <c r="M200" s="2">
        <v>0</v>
      </c>
      <c r="N200" s="2">
        <v>0</v>
      </c>
      <c r="O200" s="2">
        <v>0</v>
      </c>
      <c r="P200" s="2">
        <v>0</v>
      </c>
      <c r="Q200" s="2">
        <v>0</v>
      </c>
      <c r="R200">
        <v>0</v>
      </c>
      <c r="S200" s="2">
        <v>0</v>
      </c>
      <c r="T200" s="2">
        <v>0</v>
      </c>
      <c r="U200" s="2">
        <v>0</v>
      </c>
      <c r="V200" s="2">
        <v>4656557.8339938819</v>
      </c>
      <c r="W200" s="2">
        <v>0</v>
      </c>
      <c r="X200" s="2">
        <v>76664.7925340738</v>
      </c>
      <c r="Y200" s="2">
        <v>544.61740283693428</v>
      </c>
      <c r="Z200" s="2">
        <v>0</v>
      </c>
      <c r="AA200" s="2">
        <v>29134.077882332098</v>
      </c>
      <c r="AB200" s="2"/>
      <c r="AC200" s="2"/>
      <c r="AD200" s="2"/>
      <c r="AE200" s="2"/>
      <c r="AF200" s="2"/>
      <c r="AG200" s="2"/>
      <c r="AH200" s="2"/>
      <c r="AI200" s="2">
        <v>4627423.7570826244</v>
      </c>
      <c r="AJ200" s="2">
        <v>0</v>
      </c>
      <c r="AK200" s="2">
        <v>0</v>
      </c>
      <c r="AL200" s="2">
        <v>0</v>
      </c>
      <c r="AM200" s="2">
        <v>29134.07791189208</v>
      </c>
      <c r="AN200" s="2">
        <v>0</v>
      </c>
      <c r="AO200" s="2">
        <v>0</v>
      </c>
      <c r="AP200" s="2">
        <v>64235.419752377238</v>
      </c>
      <c r="AQ200" s="2">
        <v>490.71967530906232</v>
      </c>
      <c r="AR200" s="2">
        <v>0</v>
      </c>
      <c r="AS200" s="2">
        <v>0</v>
      </c>
      <c r="AT200" s="2">
        <v>0</v>
      </c>
      <c r="AU200" s="2">
        <v>0</v>
      </c>
      <c r="AV200" s="2">
        <v>0</v>
      </c>
      <c r="AW200" s="2">
        <v>12742.559861777521</v>
      </c>
      <c r="AX200" s="2">
        <v>0</v>
      </c>
      <c r="AY200" s="2">
        <v>0</v>
      </c>
      <c r="AZ200" s="2">
        <v>12420.191385755246</v>
      </c>
    </row>
    <row r="201" spans="1:52" x14ac:dyDescent="0.2">
      <c r="A201" s="1">
        <v>23133</v>
      </c>
      <c r="B201" s="2" t="s">
        <v>51</v>
      </c>
      <c r="C201" s="2" t="s">
        <v>52</v>
      </c>
      <c r="D201" s="2">
        <v>0</v>
      </c>
      <c r="E201" s="2">
        <v>0</v>
      </c>
      <c r="F201" s="2">
        <v>0</v>
      </c>
      <c r="G201" s="2">
        <v>0</v>
      </c>
      <c r="H201" s="2">
        <v>0</v>
      </c>
      <c r="I201" s="2">
        <v>0</v>
      </c>
      <c r="J201" s="2">
        <v>0</v>
      </c>
      <c r="K201" s="2">
        <v>351775.39122048207</v>
      </c>
      <c r="L201" s="2">
        <v>1814000.4605580049</v>
      </c>
      <c r="M201" s="2">
        <v>0</v>
      </c>
      <c r="N201" s="2">
        <v>82307.361127556273</v>
      </c>
      <c r="O201" s="2">
        <v>0</v>
      </c>
      <c r="P201" s="2">
        <v>0</v>
      </c>
      <c r="Q201" s="2">
        <v>132183.5</v>
      </c>
      <c r="R201">
        <v>2021.6111000000001</v>
      </c>
      <c r="S201" s="2">
        <v>0</v>
      </c>
      <c r="T201" s="2">
        <v>0</v>
      </c>
      <c r="U201" s="2">
        <v>0</v>
      </c>
      <c r="V201" s="2">
        <v>2066727.6391922808</v>
      </c>
      <c r="W201" s="2">
        <v>0</v>
      </c>
      <c r="X201" s="2">
        <v>560598.59920054744</v>
      </c>
      <c r="Y201" s="2">
        <v>6081.5628641482563</v>
      </c>
      <c r="Z201" s="2">
        <v>19436.295855148375</v>
      </c>
      <c r="AA201" s="2">
        <v>38965.812334228249</v>
      </c>
      <c r="AB201" s="2"/>
      <c r="AC201" s="2"/>
      <c r="AD201" s="2"/>
      <c r="AE201" s="2"/>
      <c r="AF201" s="2"/>
      <c r="AG201" s="2"/>
      <c r="AH201" s="2"/>
      <c r="AI201" s="2">
        <v>2034797.5778721361</v>
      </c>
      <c r="AJ201" s="2">
        <v>0</v>
      </c>
      <c r="AK201" s="2">
        <v>0</v>
      </c>
      <c r="AL201" s="2">
        <v>0</v>
      </c>
      <c r="AM201" s="2">
        <v>12493.762273998502</v>
      </c>
      <c r="AN201" s="2">
        <v>0</v>
      </c>
      <c r="AO201" s="2">
        <v>0</v>
      </c>
      <c r="AP201" s="2">
        <v>35503.802726774193</v>
      </c>
      <c r="AQ201" s="2">
        <v>1118.8357521369599</v>
      </c>
      <c r="AR201" s="2">
        <v>0</v>
      </c>
      <c r="AS201" s="2">
        <v>488.85264999954569</v>
      </c>
      <c r="AT201" s="2">
        <v>0</v>
      </c>
      <c r="AU201" s="2">
        <v>0</v>
      </c>
      <c r="AV201" s="2">
        <v>0</v>
      </c>
      <c r="AW201" s="2">
        <v>362301.8704021395</v>
      </c>
      <c r="AX201" s="2">
        <v>185916.40739302215</v>
      </c>
      <c r="AY201" s="2">
        <v>180268.8854624349</v>
      </c>
      <c r="AZ201" s="2">
        <v>326513.87053908262</v>
      </c>
    </row>
    <row r="202" spans="1:52" x14ac:dyDescent="0.2">
      <c r="A202" s="1">
        <v>23134</v>
      </c>
      <c r="B202" s="2" t="s">
        <v>51</v>
      </c>
      <c r="C202" s="2"/>
      <c r="D202" s="2">
        <v>0</v>
      </c>
      <c r="E202" s="2">
        <v>0</v>
      </c>
      <c r="F202" s="2">
        <v>0</v>
      </c>
      <c r="G202" s="2">
        <v>0</v>
      </c>
      <c r="H202" s="2">
        <v>0</v>
      </c>
      <c r="I202" s="2">
        <v>0</v>
      </c>
      <c r="J202" s="2">
        <v>0</v>
      </c>
      <c r="K202" s="2">
        <v>1921565.8312230702</v>
      </c>
      <c r="L202" s="2">
        <v>2307332.3104263456</v>
      </c>
      <c r="M202" s="2">
        <v>132.55185000039836</v>
      </c>
      <c r="N202" s="2">
        <v>0</v>
      </c>
      <c r="O202" s="2">
        <v>0</v>
      </c>
      <c r="P202" s="2">
        <v>0</v>
      </c>
      <c r="Q202" s="2">
        <v>7336.2246781343674</v>
      </c>
      <c r="R202">
        <v>0</v>
      </c>
      <c r="S202" s="2">
        <v>0</v>
      </c>
      <c r="T202" s="2">
        <v>0</v>
      </c>
      <c r="U202" s="2">
        <v>0</v>
      </c>
      <c r="V202" s="2">
        <v>0</v>
      </c>
      <c r="W202" s="2">
        <v>0</v>
      </c>
      <c r="X202" s="2">
        <v>245782.85053045859</v>
      </c>
      <c r="Y202" s="2">
        <v>1444.3351841872072</v>
      </c>
      <c r="Z202" s="2">
        <v>0</v>
      </c>
      <c r="AA202" s="2">
        <v>0</v>
      </c>
      <c r="AB202" s="2"/>
      <c r="AC202" s="2"/>
      <c r="AD202" s="2"/>
      <c r="AE202" s="2"/>
      <c r="AF202" s="2"/>
      <c r="AG202" s="2"/>
      <c r="AH202" s="2"/>
      <c r="AI202" s="2">
        <v>0</v>
      </c>
      <c r="AJ202" s="2"/>
      <c r="AK202" s="2"/>
      <c r="AL202" s="2">
        <v>0</v>
      </c>
      <c r="AM202" s="2"/>
      <c r="AN202" s="2">
        <v>0</v>
      </c>
      <c r="AO202" s="2"/>
      <c r="AP202" s="2"/>
      <c r="AQ202" s="2"/>
      <c r="AR202" s="2">
        <v>0</v>
      </c>
      <c r="AS202" s="2">
        <v>126118.75554791592</v>
      </c>
      <c r="AT202" s="2">
        <v>0</v>
      </c>
      <c r="AU202" s="2">
        <v>0</v>
      </c>
      <c r="AV202" s="2">
        <v>560.19809854359232</v>
      </c>
      <c r="AW202" s="2">
        <v>148034.16365849369</v>
      </c>
      <c r="AX202" s="2">
        <v>29733.323451234024</v>
      </c>
      <c r="AY202" s="2">
        <v>20825.019498734167</v>
      </c>
      <c r="AZ202" s="2">
        <v>146344.20359055937</v>
      </c>
    </row>
    <row r="203" spans="1:52" x14ac:dyDescent="0.2">
      <c r="A203" s="1">
        <v>23135</v>
      </c>
      <c r="B203" s="2" t="s">
        <v>51</v>
      </c>
      <c r="C203" s="2"/>
      <c r="D203" s="2">
        <v>0</v>
      </c>
      <c r="E203" s="2">
        <v>0</v>
      </c>
      <c r="F203" s="2">
        <v>0</v>
      </c>
      <c r="G203" s="2">
        <v>0</v>
      </c>
      <c r="H203" s="2">
        <v>0</v>
      </c>
      <c r="I203" s="2">
        <v>0</v>
      </c>
      <c r="J203" s="2">
        <v>0</v>
      </c>
      <c r="K203" s="2">
        <v>1791459.5961691204</v>
      </c>
      <c r="L203" s="2">
        <v>1369051.5499513517</v>
      </c>
      <c r="M203" s="2">
        <v>2307.9934499991282</v>
      </c>
      <c r="N203" s="2">
        <v>127528.25526273697</v>
      </c>
      <c r="O203" s="2">
        <v>0</v>
      </c>
      <c r="P203" s="2">
        <v>0</v>
      </c>
      <c r="Q203" s="2">
        <v>0</v>
      </c>
      <c r="R203">
        <v>22525.287646000001</v>
      </c>
      <c r="S203" s="2">
        <v>0</v>
      </c>
      <c r="T203" s="2">
        <v>0</v>
      </c>
      <c r="U203" s="2">
        <v>0</v>
      </c>
      <c r="V203" s="2">
        <v>0</v>
      </c>
      <c r="W203" s="2">
        <v>0</v>
      </c>
      <c r="X203" s="2">
        <v>514558.0105040553</v>
      </c>
      <c r="Y203" s="2">
        <v>3316.9025658352098</v>
      </c>
      <c r="Z203" s="2">
        <v>0</v>
      </c>
      <c r="AA203" s="2">
        <v>92685.092861153767</v>
      </c>
      <c r="AB203" s="2"/>
      <c r="AC203" s="2"/>
      <c r="AD203" s="2"/>
      <c r="AE203" s="2"/>
      <c r="AF203" s="2"/>
      <c r="AG203" s="2"/>
      <c r="AH203" s="2"/>
      <c r="AI203" s="2">
        <v>0</v>
      </c>
      <c r="AJ203" s="2"/>
      <c r="AK203" s="2"/>
      <c r="AL203" s="2">
        <v>0</v>
      </c>
      <c r="AM203" s="2"/>
      <c r="AN203" s="2">
        <v>0</v>
      </c>
      <c r="AO203" s="2"/>
      <c r="AP203" s="2"/>
      <c r="AQ203" s="2"/>
      <c r="AR203" s="2">
        <v>0</v>
      </c>
      <c r="AS203" s="2">
        <v>232401.52463385431</v>
      </c>
      <c r="AT203" s="2">
        <v>90033.070313830511</v>
      </c>
      <c r="AU203" s="2">
        <v>0</v>
      </c>
      <c r="AV203" s="2">
        <v>33655.377570081182</v>
      </c>
      <c r="AW203" s="2">
        <v>433555.64582200174</v>
      </c>
      <c r="AX203" s="2">
        <v>3562.0994161368462</v>
      </c>
      <c r="AY203" s="2">
        <v>277058.70665557211</v>
      </c>
      <c r="AZ203" s="2">
        <v>418036.80230436689</v>
      </c>
    </row>
    <row r="204" spans="1:52" x14ac:dyDescent="0.2">
      <c r="A204" s="1">
        <v>23136</v>
      </c>
      <c r="B204" s="2" t="s">
        <v>51</v>
      </c>
      <c r="C204" s="2"/>
      <c r="D204" s="2">
        <v>374244.51970668981</v>
      </c>
      <c r="E204" s="2">
        <v>0</v>
      </c>
      <c r="F204" s="2">
        <v>0</v>
      </c>
      <c r="G204" s="2">
        <v>0</v>
      </c>
      <c r="H204" s="2">
        <v>0</v>
      </c>
      <c r="I204" s="2">
        <v>117218.94154613283</v>
      </c>
      <c r="J204" s="2">
        <v>0</v>
      </c>
      <c r="K204" s="2">
        <v>1656505.7352336412</v>
      </c>
      <c r="L204" s="2">
        <v>651685.55920928484</v>
      </c>
      <c r="M204" s="2">
        <v>204.74199999978052</v>
      </c>
      <c r="N204" s="2">
        <v>618859.89306145615</v>
      </c>
      <c r="O204" s="2">
        <v>0</v>
      </c>
      <c r="P204" s="2">
        <v>0</v>
      </c>
      <c r="Q204" s="2">
        <v>0</v>
      </c>
      <c r="R204">
        <v>1870.856554</v>
      </c>
      <c r="S204" s="2">
        <v>0</v>
      </c>
      <c r="T204" s="2">
        <v>0</v>
      </c>
      <c r="U204" s="2">
        <v>0</v>
      </c>
      <c r="V204" s="2">
        <v>126637.09675937549</v>
      </c>
      <c r="W204" s="2">
        <v>0</v>
      </c>
      <c r="X204" s="2">
        <v>708750.37380622816</v>
      </c>
      <c r="Y204" s="2">
        <v>3707.2043602260878</v>
      </c>
      <c r="Z204" s="2">
        <v>9418.1552132426405</v>
      </c>
      <c r="AA204" s="2">
        <v>23146.242674891324</v>
      </c>
      <c r="AB204" s="2">
        <v>422818.51296284591</v>
      </c>
      <c r="AC204" s="2"/>
      <c r="AD204" s="2">
        <v>720113.10180514539</v>
      </c>
      <c r="AE204" s="2"/>
      <c r="AF204" s="2">
        <v>844824.71457745333</v>
      </c>
      <c r="AG204" s="2">
        <v>278960.31603918568</v>
      </c>
      <c r="AH204" s="2"/>
      <c r="AI204" s="2">
        <v>0</v>
      </c>
      <c r="AJ204" s="2"/>
      <c r="AK204" s="2"/>
      <c r="AL204" s="2">
        <v>0</v>
      </c>
      <c r="AM204" s="2"/>
      <c r="AN204" s="2">
        <v>0</v>
      </c>
      <c r="AO204" s="2"/>
      <c r="AP204" s="2"/>
      <c r="AQ204" s="2"/>
      <c r="AR204" s="2">
        <v>1465.8623823387991</v>
      </c>
      <c r="AS204" s="2">
        <v>229309.14167868713</v>
      </c>
      <c r="AT204" s="2">
        <v>0</v>
      </c>
      <c r="AU204" s="2">
        <v>18959.633273537736</v>
      </c>
      <c r="AV204" s="2">
        <v>11634.849680162486</v>
      </c>
      <c r="AW204" s="2">
        <v>660137.22254138556</v>
      </c>
      <c r="AX204" s="2">
        <v>24121.653983565746</v>
      </c>
      <c r="AY204" s="2">
        <v>516552.72615504154</v>
      </c>
      <c r="AZ204" s="2">
        <v>638566.31209808763</v>
      </c>
    </row>
    <row r="205" spans="1:52" x14ac:dyDescent="0.2">
      <c r="A205" s="1">
        <v>23137</v>
      </c>
      <c r="B205" s="2" t="s">
        <v>53</v>
      </c>
      <c r="C205" s="2"/>
      <c r="D205" s="2"/>
      <c r="E205" s="2"/>
      <c r="F205" s="2"/>
      <c r="G205" s="2"/>
      <c r="H205" s="2"/>
      <c r="I205" s="2"/>
      <c r="J205" s="2"/>
      <c r="K205" s="2"/>
      <c r="L205" s="2"/>
      <c r="M205" s="2"/>
      <c r="N205" s="2"/>
      <c r="O205" s="2"/>
      <c r="P205" s="2"/>
      <c r="Q205" s="2"/>
      <c r="R205" t="s">
        <v>80</v>
      </c>
      <c r="S205" s="2"/>
      <c r="T205" s="2"/>
      <c r="U205" s="2"/>
      <c r="V205" s="2"/>
      <c r="W205" s="2"/>
      <c r="X205" s="2"/>
      <c r="Y205" s="2"/>
      <c r="Z205" s="2"/>
      <c r="AA205" s="2"/>
      <c r="AB205" s="2">
        <v>0</v>
      </c>
      <c r="AC205" s="2">
        <v>0</v>
      </c>
      <c r="AD205" s="2">
        <v>3622192.3525547278</v>
      </c>
      <c r="AE205" s="2">
        <v>0</v>
      </c>
      <c r="AF205" s="2">
        <v>4146634.9698527842</v>
      </c>
      <c r="AG205" s="2">
        <v>849670.03681037226</v>
      </c>
      <c r="AH205" s="2">
        <v>0</v>
      </c>
      <c r="AI205" s="2"/>
      <c r="AJ205" s="2"/>
      <c r="AK205" s="2"/>
      <c r="AL205" s="2"/>
      <c r="AM205" s="2"/>
      <c r="AN205" s="2"/>
      <c r="AO205" s="2"/>
      <c r="AP205" s="2"/>
      <c r="AQ205" s="2"/>
      <c r="AR205" s="2"/>
      <c r="AS205" s="2"/>
      <c r="AT205" s="2"/>
      <c r="AU205" s="2"/>
      <c r="AV205" s="2"/>
      <c r="AW205" s="2"/>
      <c r="AX205" s="2"/>
      <c r="AY205" s="2"/>
      <c r="AZ205" s="2"/>
    </row>
    <row r="206" spans="1:52" x14ac:dyDescent="0.2">
      <c r="A206" s="1">
        <v>23138</v>
      </c>
      <c r="B206" s="2" t="s">
        <v>53</v>
      </c>
      <c r="C206" s="2"/>
      <c r="D206" s="2"/>
      <c r="E206" s="2"/>
      <c r="F206" s="2"/>
      <c r="G206" s="2"/>
      <c r="H206" s="2"/>
      <c r="I206" s="2"/>
      <c r="J206" s="2"/>
      <c r="K206" s="2"/>
      <c r="L206" s="2"/>
      <c r="M206" s="2"/>
      <c r="N206" s="2"/>
      <c r="O206" s="2"/>
      <c r="P206" s="2"/>
      <c r="Q206" s="2"/>
      <c r="R206" t="s">
        <v>80</v>
      </c>
      <c r="S206" s="2"/>
      <c r="T206" s="2"/>
      <c r="U206" s="2"/>
      <c r="V206" s="2"/>
      <c r="W206" s="2"/>
      <c r="X206" s="2"/>
      <c r="Y206" s="2"/>
      <c r="Z206" s="2"/>
      <c r="AA206" s="2"/>
      <c r="AB206" s="2">
        <v>0</v>
      </c>
      <c r="AC206" s="2">
        <v>0</v>
      </c>
      <c r="AD206" s="2">
        <v>4996305.0651889946</v>
      </c>
      <c r="AE206" s="2">
        <v>0</v>
      </c>
      <c r="AF206" s="2">
        <v>1152398.3728578687</v>
      </c>
      <c r="AG206" s="2">
        <v>3843906.6998958453</v>
      </c>
      <c r="AH206" s="2">
        <v>0</v>
      </c>
      <c r="AI206" s="2"/>
      <c r="AJ206" s="2"/>
      <c r="AK206" s="2"/>
      <c r="AL206" s="2"/>
      <c r="AM206" s="2"/>
      <c r="AN206" s="2"/>
      <c r="AO206" s="2"/>
      <c r="AP206" s="2"/>
      <c r="AQ206" s="2"/>
      <c r="AR206" s="2"/>
      <c r="AS206" s="2"/>
      <c r="AT206" s="2"/>
      <c r="AU206" s="2"/>
      <c r="AV206" s="2"/>
      <c r="AW206" s="2"/>
      <c r="AX206" s="2"/>
      <c r="AY206" s="2"/>
      <c r="AZ206" s="2"/>
    </row>
    <row r="207" spans="1:52" x14ac:dyDescent="0.2">
      <c r="A207" s="1">
        <v>23139</v>
      </c>
      <c r="B207" s="2" t="s">
        <v>53</v>
      </c>
      <c r="C207" s="2"/>
      <c r="D207" s="2"/>
      <c r="E207" s="2"/>
      <c r="F207" s="2"/>
      <c r="G207" s="2"/>
      <c r="H207" s="2"/>
      <c r="I207" s="2"/>
      <c r="J207" s="2"/>
      <c r="K207" s="2"/>
      <c r="L207" s="2"/>
      <c r="M207" s="2"/>
      <c r="N207" s="2"/>
      <c r="O207" s="2"/>
      <c r="P207" s="2"/>
      <c r="Q207" s="2"/>
      <c r="R207" t="s">
        <v>80</v>
      </c>
      <c r="S207" s="2"/>
      <c r="T207" s="2"/>
      <c r="U207" s="2"/>
      <c r="V207" s="2"/>
      <c r="W207" s="2"/>
      <c r="X207" s="2"/>
      <c r="Y207" s="2"/>
      <c r="Z207" s="2"/>
      <c r="AA207" s="2"/>
      <c r="AB207" s="2">
        <v>0</v>
      </c>
      <c r="AC207" s="2">
        <v>0</v>
      </c>
      <c r="AD207" s="2">
        <v>4996305.0651751924</v>
      </c>
      <c r="AE207" s="2">
        <v>0</v>
      </c>
      <c r="AF207" s="2">
        <v>2180595.2380748717</v>
      </c>
      <c r="AG207" s="2">
        <v>961399.95896118996</v>
      </c>
      <c r="AH207" s="2">
        <v>1854309.8681459869</v>
      </c>
      <c r="AI207" s="2"/>
      <c r="AJ207" s="2"/>
      <c r="AK207" s="2"/>
      <c r="AL207" s="2"/>
      <c r="AM207" s="2"/>
      <c r="AN207" s="2"/>
      <c r="AO207" s="2"/>
      <c r="AP207" s="2"/>
      <c r="AQ207" s="2"/>
      <c r="AR207" s="2"/>
      <c r="AS207" s="2"/>
      <c r="AT207" s="2"/>
      <c r="AU207" s="2"/>
      <c r="AV207" s="2"/>
      <c r="AW207" s="2"/>
      <c r="AX207" s="2"/>
      <c r="AY207" s="2"/>
      <c r="AZ207" s="2"/>
    </row>
    <row r="208" spans="1:52" x14ac:dyDescent="0.2">
      <c r="A208" s="1">
        <v>23140</v>
      </c>
      <c r="B208" s="2" t="s">
        <v>53</v>
      </c>
      <c r="C208" s="2"/>
      <c r="D208" s="2"/>
      <c r="E208" s="2"/>
      <c r="F208" s="2"/>
      <c r="G208" s="2"/>
      <c r="H208" s="2"/>
      <c r="I208" s="2"/>
      <c r="J208" s="2"/>
      <c r="K208" s="2"/>
      <c r="L208" s="2"/>
      <c r="M208" s="2"/>
      <c r="N208" s="2"/>
      <c r="O208" s="2"/>
      <c r="P208" s="2"/>
      <c r="Q208" s="2"/>
      <c r="R208" t="s">
        <v>80</v>
      </c>
      <c r="S208" s="2"/>
      <c r="T208" s="2"/>
      <c r="U208" s="2"/>
      <c r="V208" s="2"/>
      <c r="W208" s="2"/>
      <c r="X208" s="2"/>
      <c r="Y208" s="2"/>
      <c r="Z208" s="2"/>
      <c r="AA208" s="2"/>
      <c r="AB208" s="2">
        <v>0</v>
      </c>
      <c r="AC208" s="2">
        <v>0</v>
      </c>
      <c r="AD208" s="2">
        <v>4996305.065179551</v>
      </c>
      <c r="AE208" s="2">
        <v>0</v>
      </c>
      <c r="AF208" s="2">
        <v>19637.220472903577</v>
      </c>
      <c r="AG208" s="2">
        <v>11697.205355049176</v>
      </c>
      <c r="AH208" s="2">
        <v>4964970.6393543454</v>
      </c>
      <c r="AI208" s="2"/>
      <c r="AJ208" s="2"/>
      <c r="AK208" s="2"/>
      <c r="AL208" s="2"/>
      <c r="AM208" s="2"/>
      <c r="AN208" s="2"/>
      <c r="AO208" s="2"/>
      <c r="AP208" s="2"/>
      <c r="AQ208" s="2"/>
      <c r="AR208" s="2"/>
      <c r="AS208" s="2"/>
      <c r="AT208" s="2"/>
      <c r="AU208" s="2"/>
      <c r="AV208" s="2"/>
      <c r="AW208" s="2"/>
      <c r="AX208" s="2"/>
      <c r="AY208" s="2"/>
      <c r="AZ208" s="2"/>
    </row>
    <row r="209" spans="1:52" x14ac:dyDescent="0.2">
      <c r="A209" s="1">
        <v>23141</v>
      </c>
      <c r="B209" s="2" t="s">
        <v>53</v>
      </c>
      <c r="C209" s="2"/>
      <c r="D209" s="2"/>
      <c r="E209" s="2"/>
      <c r="F209" s="2"/>
      <c r="G209" s="2"/>
      <c r="H209" s="2"/>
      <c r="I209" s="2"/>
      <c r="J209" s="2"/>
      <c r="K209" s="2"/>
      <c r="L209" s="2"/>
      <c r="M209" s="2"/>
      <c r="N209" s="2"/>
      <c r="O209" s="2"/>
      <c r="P209" s="2"/>
      <c r="Q209" s="2"/>
      <c r="R209" t="s">
        <v>80</v>
      </c>
      <c r="S209" s="2"/>
      <c r="T209" s="2"/>
      <c r="U209" s="2"/>
      <c r="V209" s="2"/>
      <c r="W209" s="2"/>
      <c r="X209" s="2"/>
      <c r="Y209" s="2"/>
      <c r="Z209" s="2"/>
      <c r="AA209" s="2"/>
      <c r="AB209" s="2">
        <v>0</v>
      </c>
      <c r="AC209" s="2">
        <v>0</v>
      </c>
      <c r="AD209" s="2">
        <v>4996305.0651935954</v>
      </c>
      <c r="AE209" s="2">
        <v>0</v>
      </c>
      <c r="AF209" s="2">
        <v>0</v>
      </c>
      <c r="AG209" s="2">
        <v>0</v>
      </c>
      <c r="AH209" s="2">
        <v>4996305.0651922617</v>
      </c>
      <c r="AI209" s="2"/>
      <c r="AJ209" s="2"/>
      <c r="AK209" s="2"/>
      <c r="AL209" s="2"/>
      <c r="AM209" s="2"/>
      <c r="AN209" s="2"/>
      <c r="AO209" s="2"/>
      <c r="AP209" s="2"/>
      <c r="AQ209" s="2"/>
      <c r="AR209" s="2"/>
      <c r="AS209" s="2"/>
      <c r="AT209" s="2"/>
      <c r="AU209" s="2"/>
      <c r="AV209" s="2"/>
      <c r="AW209" s="2"/>
      <c r="AX209" s="2"/>
      <c r="AY209" s="2"/>
      <c r="AZ209" s="2"/>
    </row>
    <row r="210" spans="1:52" x14ac:dyDescent="0.2">
      <c r="A210" s="1">
        <v>23142</v>
      </c>
      <c r="B210" s="2" t="s">
        <v>53</v>
      </c>
      <c r="C210" s="2"/>
      <c r="D210" s="2"/>
      <c r="E210" s="2"/>
      <c r="F210" s="2"/>
      <c r="G210" s="2"/>
      <c r="H210" s="2"/>
      <c r="I210" s="2"/>
      <c r="J210" s="2"/>
      <c r="K210" s="2"/>
      <c r="L210" s="2"/>
      <c r="M210" s="2"/>
      <c r="N210" s="2"/>
      <c r="O210" s="2"/>
      <c r="P210" s="2"/>
      <c r="Q210" s="2"/>
      <c r="R210" t="s">
        <v>80</v>
      </c>
      <c r="S210" s="2"/>
      <c r="T210" s="2"/>
      <c r="U210" s="2"/>
      <c r="V210" s="2"/>
      <c r="W210" s="2"/>
      <c r="X210" s="2"/>
      <c r="Y210" s="2"/>
      <c r="Z210" s="2"/>
      <c r="AA210" s="2"/>
      <c r="AB210" s="2">
        <v>0</v>
      </c>
      <c r="AC210" s="2">
        <v>0</v>
      </c>
      <c r="AD210" s="2">
        <v>4996305.0651889946</v>
      </c>
      <c r="AE210" s="2">
        <v>0</v>
      </c>
      <c r="AF210" s="2">
        <v>0</v>
      </c>
      <c r="AG210" s="2">
        <v>0</v>
      </c>
      <c r="AH210" s="2">
        <v>4996305.065191892</v>
      </c>
      <c r="AI210" s="2"/>
      <c r="AJ210" s="2"/>
      <c r="AK210" s="2"/>
      <c r="AL210" s="2"/>
      <c r="AM210" s="2"/>
      <c r="AN210" s="2"/>
      <c r="AO210" s="2"/>
      <c r="AP210" s="2"/>
      <c r="AQ210" s="2"/>
      <c r="AR210" s="2"/>
      <c r="AS210" s="2"/>
      <c r="AT210" s="2"/>
      <c r="AU210" s="2"/>
      <c r="AV210" s="2"/>
      <c r="AW210" s="2"/>
      <c r="AX210" s="2"/>
      <c r="AY210" s="2"/>
      <c r="AZ210" s="2"/>
    </row>
    <row r="211" spans="1:52" x14ac:dyDescent="0.2">
      <c r="A211" s="1">
        <v>23143</v>
      </c>
      <c r="B211" s="2" t="s">
        <v>53</v>
      </c>
      <c r="C211" s="2"/>
      <c r="D211" s="2"/>
      <c r="E211" s="2"/>
      <c r="F211" s="2"/>
      <c r="G211" s="2"/>
      <c r="H211" s="2"/>
      <c r="I211" s="2"/>
      <c r="J211" s="2"/>
      <c r="K211" s="2"/>
      <c r="L211" s="2"/>
      <c r="M211" s="2"/>
      <c r="N211" s="2"/>
      <c r="O211" s="2"/>
      <c r="P211" s="2"/>
      <c r="Q211" s="2"/>
      <c r="R211" t="s">
        <v>80</v>
      </c>
      <c r="S211" s="2"/>
      <c r="T211" s="2"/>
      <c r="U211" s="2"/>
      <c r="V211" s="2"/>
      <c r="W211" s="2"/>
      <c r="X211" s="2"/>
      <c r="Y211" s="2"/>
      <c r="Z211" s="2"/>
      <c r="AA211" s="2"/>
      <c r="AB211" s="2">
        <v>0</v>
      </c>
      <c r="AC211" s="2">
        <v>0</v>
      </c>
      <c r="AD211" s="2">
        <v>4992147.6003533928</v>
      </c>
      <c r="AE211" s="2">
        <v>0</v>
      </c>
      <c r="AF211" s="2">
        <v>0</v>
      </c>
      <c r="AG211" s="2">
        <v>0</v>
      </c>
      <c r="AH211" s="2">
        <v>4996305.0651820516</v>
      </c>
      <c r="AI211" s="2"/>
      <c r="AJ211" s="2"/>
      <c r="AK211" s="2"/>
      <c r="AL211" s="2"/>
      <c r="AM211" s="2"/>
      <c r="AN211" s="2"/>
      <c r="AO211" s="2"/>
      <c r="AP211" s="2"/>
      <c r="AQ211" s="2"/>
      <c r="AR211" s="2"/>
      <c r="AS211" s="2"/>
      <c r="AT211" s="2"/>
      <c r="AU211" s="2"/>
      <c r="AV211" s="2"/>
      <c r="AW211" s="2"/>
      <c r="AX211" s="2"/>
      <c r="AY211" s="2"/>
      <c r="AZ211" s="2"/>
    </row>
    <row r="212" spans="1:52" x14ac:dyDescent="0.2">
      <c r="A212" s="1">
        <v>23144</v>
      </c>
      <c r="B212" s="2" t="s">
        <v>53</v>
      </c>
      <c r="C212" s="2"/>
      <c r="D212" s="2"/>
      <c r="E212" s="2"/>
      <c r="F212" s="2"/>
      <c r="G212" s="2"/>
      <c r="H212" s="2"/>
      <c r="I212" s="2"/>
      <c r="J212" s="2"/>
      <c r="K212" s="2"/>
      <c r="L212" s="2"/>
      <c r="M212" s="2"/>
      <c r="N212" s="2"/>
      <c r="O212" s="2"/>
      <c r="P212" s="2"/>
      <c r="Q212" s="2"/>
      <c r="R212" t="s">
        <v>80</v>
      </c>
      <c r="S212" s="2"/>
      <c r="T212" s="2"/>
      <c r="U212" s="2"/>
      <c r="V212" s="2"/>
      <c r="W212" s="2"/>
      <c r="X212" s="2"/>
      <c r="Y212" s="2"/>
      <c r="Z212" s="2"/>
      <c r="AA212" s="2"/>
      <c r="AB212" s="2">
        <v>0</v>
      </c>
      <c r="AC212" s="2">
        <v>0</v>
      </c>
      <c r="AD212" s="2">
        <v>330994.20996263012</v>
      </c>
      <c r="AE212" s="2">
        <v>0</v>
      </c>
      <c r="AF212" s="2">
        <v>0</v>
      </c>
      <c r="AG212" s="2">
        <v>0</v>
      </c>
      <c r="AH212" s="2">
        <v>4996305.0651916303</v>
      </c>
      <c r="AI212" s="2"/>
      <c r="AJ212" s="2"/>
      <c r="AK212" s="2"/>
      <c r="AL212" s="2"/>
      <c r="AM212" s="2"/>
      <c r="AN212" s="2"/>
      <c r="AO212" s="2"/>
      <c r="AP212" s="2"/>
      <c r="AQ212" s="2"/>
      <c r="AR212" s="2"/>
      <c r="AS212" s="2"/>
      <c r="AT212" s="2"/>
      <c r="AU212" s="2"/>
      <c r="AV212" s="2"/>
      <c r="AW212" s="2"/>
      <c r="AX212" s="2"/>
      <c r="AY212" s="2"/>
      <c r="AZ212" s="2"/>
    </row>
    <row r="213" spans="1:52" x14ac:dyDescent="0.2">
      <c r="A213" s="1">
        <v>23145</v>
      </c>
      <c r="B213" s="2" t="s">
        <v>53</v>
      </c>
      <c r="C213" s="2"/>
      <c r="D213" s="2"/>
      <c r="E213" s="2"/>
      <c r="F213" s="2"/>
      <c r="G213" s="2"/>
      <c r="H213" s="2"/>
      <c r="I213" s="2"/>
      <c r="J213" s="2"/>
      <c r="K213" s="2"/>
      <c r="L213" s="2"/>
      <c r="M213" s="2"/>
      <c r="N213" s="2"/>
      <c r="O213" s="2"/>
      <c r="P213" s="2"/>
      <c r="Q213" s="2"/>
      <c r="R213" t="s">
        <v>80</v>
      </c>
      <c r="S213" s="2"/>
      <c r="T213" s="2"/>
      <c r="U213" s="2"/>
      <c r="V213" s="2"/>
      <c r="W213" s="2"/>
      <c r="X213" s="2"/>
      <c r="Y213" s="2"/>
      <c r="Z213" s="2"/>
      <c r="AA213" s="2"/>
      <c r="AB213" s="2">
        <v>0</v>
      </c>
      <c r="AC213" s="2">
        <v>0</v>
      </c>
      <c r="AD213" s="2">
        <v>0</v>
      </c>
      <c r="AE213" s="2">
        <v>0</v>
      </c>
      <c r="AF213" s="2">
        <v>0</v>
      </c>
      <c r="AG213" s="2">
        <v>0</v>
      </c>
      <c r="AH213" s="2">
        <v>4996305.0651822072</v>
      </c>
      <c r="AI213" s="2"/>
      <c r="AJ213" s="2"/>
      <c r="AK213" s="2"/>
      <c r="AL213" s="2"/>
      <c r="AM213" s="2"/>
      <c r="AN213" s="2"/>
      <c r="AO213" s="2"/>
      <c r="AP213" s="2"/>
      <c r="AQ213" s="2"/>
      <c r="AR213" s="2"/>
      <c r="AS213" s="2"/>
      <c r="AT213" s="2"/>
      <c r="AU213" s="2"/>
      <c r="AV213" s="2"/>
      <c r="AW213" s="2"/>
      <c r="AX213" s="2"/>
      <c r="AY213" s="2"/>
      <c r="AZ213" s="2"/>
    </row>
    <row r="214" spans="1:52" x14ac:dyDescent="0.2">
      <c r="A214" s="1">
        <v>23146</v>
      </c>
      <c r="B214" s="2" t="s">
        <v>53</v>
      </c>
      <c r="C214" s="2"/>
      <c r="D214" s="2"/>
      <c r="E214" s="2"/>
      <c r="F214" s="2"/>
      <c r="G214" s="2"/>
      <c r="H214" s="2"/>
      <c r="I214" s="2"/>
      <c r="J214" s="2"/>
      <c r="K214" s="2"/>
      <c r="L214" s="2"/>
      <c r="M214" s="2"/>
      <c r="N214" s="2"/>
      <c r="O214" s="2"/>
      <c r="P214" s="2"/>
      <c r="Q214" s="2"/>
      <c r="R214" t="s">
        <v>80</v>
      </c>
      <c r="S214" s="2"/>
      <c r="T214" s="2"/>
      <c r="U214" s="2"/>
      <c r="V214" s="2"/>
      <c r="W214" s="2"/>
      <c r="X214" s="2"/>
      <c r="Y214" s="2"/>
      <c r="Z214" s="2"/>
      <c r="AA214" s="2"/>
      <c r="AB214" s="2">
        <v>0</v>
      </c>
      <c r="AC214" s="2">
        <v>0</v>
      </c>
      <c r="AD214" s="2">
        <v>0</v>
      </c>
      <c r="AE214" s="2">
        <v>0</v>
      </c>
      <c r="AF214" s="2">
        <v>0</v>
      </c>
      <c r="AG214" s="2">
        <v>0</v>
      </c>
      <c r="AH214" s="2">
        <v>4996305.0651916508</v>
      </c>
      <c r="AI214" s="2"/>
      <c r="AJ214" s="2"/>
      <c r="AK214" s="2"/>
      <c r="AL214" s="2"/>
      <c r="AM214" s="2"/>
      <c r="AN214" s="2"/>
      <c r="AO214" s="2"/>
      <c r="AP214" s="2"/>
      <c r="AQ214" s="2"/>
      <c r="AR214" s="2"/>
      <c r="AS214" s="2"/>
      <c r="AT214" s="2"/>
      <c r="AU214" s="2"/>
      <c r="AV214" s="2"/>
      <c r="AW214" s="2"/>
      <c r="AX214" s="2"/>
      <c r="AY214" s="2"/>
      <c r="AZ214" s="2"/>
    </row>
    <row r="215" spans="1:52" x14ac:dyDescent="0.2">
      <c r="A215" s="1">
        <v>23147</v>
      </c>
      <c r="B215" s="2" t="s">
        <v>53</v>
      </c>
      <c r="C215" s="2"/>
      <c r="D215" s="2"/>
      <c r="E215" s="2"/>
      <c r="F215" s="2"/>
      <c r="G215" s="2"/>
      <c r="H215" s="2"/>
      <c r="I215" s="2"/>
      <c r="J215" s="2"/>
      <c r="K215" s="2"/>
      <c r="L215" s="2"/>
      <c r="M215" s="2"/>
      <c r="N215" s="2"/>
      <c r="O215" s="2"/>
      <c r="P215" s="2"/>
      <c r="Q215" s="2"/>
      <c r="R215" t="s">
        <v>80</v>
      </c>
      <c r="S215" s="2"/>
      <c r="T215" s="2"/>
      <c r="U215" s="2"/>
      <c r="V215" s="2"/>
      <c r="W215" s="2"/>
      <c r="X215" s="2"/>
      <c r="Y215" s="2"/>
      <c r="Z215" s="2"/>
      <c r="AA215" s="2"/>
      <c r="AB215" s="2">
        <v>0</v>
      </c>
      <c r="AC215" s="2">
        <v>0</v>
      </c>
      <c r="AD215" s="2">
        <v>0</v>
      </c>
      <c r="AE215" s="2">
        <v>0</v>
      </c>
      <c r="AF215" s="2">
        <v>0</v>
      </c>
      <c r="AG215" s="2">
        <v>0</v>
      </c>
      <c r="AH215" s="2">
        <v>4996305.0651916508</v>
      </c>
      <c r="AI215" s="2"/>
      <c r="AJ215" s="2"/>
      <c r="AK215" s="2"/>
      <c r="AL215" s="2"/>
      <c r="AM215" s="2"/>
      <c r="AN215" s="2"/>
      <c r="AO215" s="2"/>
      <c r="AP215" s="2"/>
      <c r="AQ215" s="2"/>
      <c r="AR215" s="2"/>
      <c r="AS215" s="2"/>
      <c r="AT215" s="2"/>
      <c r="AU215" s="2"/>
      <c r="AV215" s="2"/>
      <c r="AW215" s="2"/>
      <c r="AX215" s="2"/>
      <c r="AY215" s="2"/>
      <c r="AZ215" s="2"/>
    </row>
    <row r="216" spans="1:52" x14ac:dyDescent="0.2">
      <c r="A216" s="1">
        <v>23339</v>
      </c>
      <c r="B216" s="2" t="s">
        <v>51</v>
      </c>
      <c r="C216" s="2" t="s">
        <v>52</v>
      </c>
      <c r="D216" s="2">
        <v>0</v>
      </c>
      <c r="E216" s="2">
        <v>0</v>
      </c>
      <c r="F216" s="2">
        <v>0</v>
      </c>
      <c r="G216" s="2">
        <v>0</v>
      </c>
      <c r="H216" s="2">
        <v>0</v>
      </c>
      <c r="I216" s="2">
        <v>0</v>
      </c>
      <c r="J216" s="2">
        <v>0</v>
      </c>
      <c r="K216" s="2">
        <v>119637.22892043795</v>
      </c>
      <c r="L216" s="2">
        <v>3986351.1374245728</v>
      </c>
      <c r="M216" s="2">
        <v>715.85624999788615</v>
      </c>
      <c r="N216" s="2">
        <v>39498.615832478994</v>
      </c>
      <c r="O216" s="2">
        <v>0</v>
      </c>
      <c r="P216" s="2">
        <v>0</v>
      </c>
      <c r="Q216" s="2">
        <v>0</v>
      </c>
      <c r="R216">
        <v>0</v>
      </c>
      <c r="S216" s="2">
        <v>0</v>
      </c>
      <c r="T216" s="2">
        <v>0</v>
      </c>
      <c r="U216" s="2">
        <v>0</v>
      </c>
      <c r="V216" s="2">
        <v>423401.97224039095</v>
      </c>
      <c r="W216" s="2">
        <v>0</v>
      </c>
      <c r="X216" s="2">
        <v>412866.53299716488</v>
      </c>
      <c r="Y216" s="2">
        <v>5198.1711201610151</v>
      </c>
      <c r="Z216" s="2">
        <v>19513.071200823881</v>
      </c>
      <c r="AA216" s="2">
        <v>3865.374713167671</v>
      </c>
      <c r="AB216" s="2"/>
      <c r="AC216" s="2"/>
      <c r="AD216" s="2"/>
      <c r="AE216" s="2"/>
      <c r="AF216" s="2"/>
      <c r="AG216" s="2"/>
      <c r="AH216" s="2"/>
      <c r="AI216" s="2">
        <v>400023.5263263993</v>
      </c>
      <c r="AJ216" s="2">
        <v>0</v>
      </c>
      <c r="AK216" s="2">
        <v>0</v>
      </c>
      <c r="AL216" s="2">
        <v>0</v>
      </c>
      <c r="AM216" s="2">
        <v>119.23180579488898</v>
      </c>
      <c r="AN216" s="2">
        <v>0</v>
      </c>
      <c r="AO216" s="2">
        <v>0</v>
      </c>
      <c r="AP216" s="2">
        <v>3876.3766903985174</v>
      </c>
      <c r="AQ216" s="2">
        <v>578.84324251127885</v>
      </c>
      <c r="AR216" s="2">
        <v>0</v>
      </c>
      <c r="AS216" s="2">
        <v>0</v>
      </c>
      <c r="AT216" s="2">
        <v>33028.953703998683</v>
      </c>
      <c r="AU216" s="2">
        <v>0</v>
      </c>
      <c r="AV216" s="2">
        <v>0</v>
      </c>
      <c r="AW216" s="2">
        <v>391186.08947646117</v>
      </c>
      <c r="AX216" s="2">
        <v>0</v>
      </c>
      <c r="AY216" s="2">
        <v>223663.69563534917</v>
      </c>
      <c r="AZ216" s="2">
        <v>397451.82440613426</v>
      </c>
    </row>
    <row r="217" spans="1:52" x14ac:dyDescent="0.2">
      <c r="A217" s="1">
        <v>23340</v>
      </c>
      <c r="B217" s="2" t="s">
        <v>51</v>
      </c>
      <c r="C217" s="2"/>
      <c r="D217" s="2">
        <v>0</v>
      </c>
      <c r="E217" s="2">
        <v>0</v>
      </c>
      <c r="F217" s="2">
        <v>0</v>
      </c>
      <c r="G217" s="2">
        <v>0</v>
      </c>
      <c r="H217" s="2">
        <v>0</v>
      </c>
      <c r="I217" s="2">
        <v>0</v>
      </c>
      <c r="J217" s="2">
        <v>0</v>
      </c>
      <c r="K217" s="2">
        <v>1779640.0476981509</v>
      </c>
      <c r="L217" s="2">
        <v>1914091.0044229866</v>
      </c>
      <c r="M217" s="2">
        <v>2445.9317499999506</v>
      </c>
      <c r="N217" s="2">
        <v>109760.56631788175</v>
      </c>
      <c r="O217" s="2">
        <v>0</v>
      </c>
      <c r="P217" s="2">
        <v>0</v>
      </c>
      <c r="Q217" s="2">
        <v>1438</v>
      </c>
      <c r="R217">
        <v>1620.1375499999999</v>
      </c>
      <c r="S217" s="2">
        <v>0</v>
      </c>
      <c r="T217" s="2">
        <v>0</v>
      </c>
      <c r="U217" s="2">
        <v>0</v>
      </c>
      <c r="V217" s="2">
        <v>5411.1231375902016</v>
      </c>
      <c r="W217" s="2">
        <v>0</v>
      </c>
      <c r="X217" s="2">
        <v>1166857.781399999</v>
      </c>
      <c r="Y217" s="2">
        <v>4771.2709407129687</v>
      </c>
      <c r="Z217" s="2">
        <v>5411.1231375902016</v>
      </c>
      <c r="AA217" s="2">
        <v>27097.941402378536</v>
      </c>
      <c r="AB217" s="2"/>
      <c r="AC217" s="2"/>
      <c r="AD217" s="2"/>
      <c r="AE217" s="2"/>
      <c r="AF217" s="2"/>
      <c r="AG217" s="2"/>
      <c r="AH217" s="2"/>
      <c r="AI217" s="2">
        <v>0</v>
      </c>
      <c r="AJ217" s="2"/>
      <c r="AK217" s="2"/>
      <c r="AL217" s="2">
        <v>0</v>
      </c>
      <c r="AM217" s="2"/>
      <c r="AN217" s="2">
        <v>0</v>
      </c>
      <c r="AO217" s="2"/>
      <c r="AP217" s="2"/>
      <c r="AQ217" s="2"/>
      <c r="AR217" s="2">
        <v>0</v>
      </c>
      <c r="AS217" s="2">
        <v>7829.1650500006735</v>
      </c>
      <c r="AT217" s="2">
        <v>0</v>
      </c>
      <c r="AU217" s="2">
        <v>0</v>
      </c>
      <c r="AV217" s="2">
        <v>0</v>
      </c>
      <c r="AW217" s="2">
        <v>1089577.3715787344</v>
      </c>
      <c r="AX217" s="2">
        <v>52140.488035385992</v>
      </c>
      <c r="AY217" s="2">
        <v>1001324.9057723521</v>
      </c>
      <c r="AZ217" s="2">
        <v>1054433.3887228996</v>
      </c>
    </row>
    <row r="218" spans="1:52" x14ac:dyDescent="0.2">
      <c r="A218" s="1">
        <v>23341</v>
      </c>
      <c r="B218" s="2" t="s">
        <v>51</v>
      </c>
      <c r="C218" s="2"/>
      <c r="D218" s="2">
        <v>0</v>
      </c>
      <c r="E218" s="2">
        <v>0</v>
      </c>
      <c r="F218" s="2">
        <v>0</v>
      </c>
      <c r="G218" s="2">
        <v>0</v>
      </c>
      <c r="H218" s="2">
        <v>0</v>
      </c>
      <c r="I218" s="2">
        <v>0</v>
      </c>
      <c r="J218" s="2">
        <v>0</v>
      </c>
      <c r="K218" s="2">
        <v>3105942.1651922143</v>
      </c>
      <c r="L218" s="2">
        <v>849214.56842543115</v>
      </c>
      <c r="M218" s="2">
        <v>0</v>
      </c>
      <c r="N218" s="2">
        <v>50342.333348377724</v>
      </c>
      <c r="O218" s="2">
        <v>0</v>
      </c>
      <c r="P218" s="2">
        <v>0</v>
      </c>
      <c r="Q218" s="2">
        <v>0</v>
      </c>
      <c r="R218">
        <v>0</v>
      </c>
      <c r="S218" s="2">
        <v>0</v>
      </c>
      <c r="T218" s="2">
        <v>0</v>
      </c>
      <c r="U218" s="2">
        <v>0</v>
      </c>
      <c r="V218" s="2">
        <v>0</v>
      </c>
      <c r="W218" s="2">
        <v>0</v>
      </c>
      <c r="X218" s="2">
        <v>1045788.7588823098</v>
      </c>
      <c r="Y218" s="2">
        <v>2401.5540412571058</v>
      </c>
      <c r="Z218" s="2">
        <v>0</v>
      </c>
      <c r="AA218" s="2">
        <v>0</v>
      </c>
      <c r="AB218" s="2"/>
      <c r="AC218" s="2"/>
      <c r="AD218" s="2"/>
      <c r="AE218" s="2"/>
      <c r="AF218" s="2"/>
      <c r="AG218" s="2"/>
      <c r="AH218" s="2"/>
      <c r="AI218" s="2">
        <v>0</v>
      </c>
      <c r="AJ218" s="2"/>
      <c r="AK218" s="2"/>
      <c r="AL218" s="2">
        <v>0</v>
      </c>
      <c r="AM218" s="2"/>
      <c r="AN218" s="2">
        <v>0</v>
      </c>
      <c r="AO218" s="2"/>
      <c r="AP218" s="2"/>
      <c r="AQ218" s="2"/>
      <c r="AR218" s="2">
        <v>0</v>
      </c>
      <c r="AS218" s="2">
        <v>0</v>
      </c>
      <c r="AT218" s="2">
        <v>71778.316018621175</v>
      </c>
      <c r="AU218" s="2">
        <v>0</v>
      </c>
      <c r="AV218" s="2">
        <v>0</v>
      </c>
      <c r="AW218" s="2">
        <v>837453.34290462965</v>
      </c>
      <c r="AX218" s="2">
        <v>208054.58145451164</v>
      </c>
      <c r="AY218" s="2">
        <v>700567.30034166563</v>
      </c>
      <c r="AZ218" s="2">
        <v>718601.35079606995</v>
      </c>
    </row>
    <row r="219" spans="1:52" x14ac:dyDescent="0.2">
      <c r="A219" s="1">
        <v>23342</v>
      </c>
      <c r="B219" s="2" t="s">
        <v>51</v>
      </c>
      <c r="C219" s="2"/>
      <c r="D219" s="2">
        <v>0</v>
      </c>
      <c r="E219" s="2">
        <v>0</v>
      </c>
      <c r="F219" s="2">
        <v>0</v>
      </c>
      <c r="G219" s="2">
        <v>0</v>
      </c>
      <c r="H219" s="2">
        <v>0</v>
      </c>
      <c r="I219" s="2">
        <v>22799.281560128726</v>
      </c>
      <c r="J219" s="2">
        <v>0</v>
      </c>
      <c r="K219" s="2">
        <v>2021163.4237043182</v>
      </c>
      <c r="L219" s="2">
        <v>1782821.1044710618</v>
      </c>
      <c r="M219" s="2">
        <v>0</v>
      </c>
      <c r="N219" s="2">
        <v>0</v>
      </c>
      <c r="O219" s="2">
        <v>0</v>
      </c>
      <c r="P219" s="2">
        <v>0</v>
      </c>
      <c r="Q219" s="2">
        <v>10380.5</v>
      </c>
      <c r="R219">
        <v>3884.3688000000002</v>
      </c>
      <c r="S219" s="2">
        <v>0</v>
      </c>
      <c r="T219" s="2">
        <v>0</v>
      </c>
      <c r="U219" s="2">
        <v>0</v>
      </c>
      <c r="V219" s="2">
        <v>87507.032731349638</v>
      </c>
      <c r="W219" s="2">
        <v>0</v>
      </c>
      <c r="X219" s="2">
        <v>105062.89019443411</v>
      </c>
      <c r="Y219" s="2">
        <v>0</v>
      </c>
      <c r="Z219" s="2">
        <v>46461.165497422371</v>
      </c>
      <c r="AA219" s="2">
        <v>20321.792108195375</v>
      </c>
      <c r="AB219" s="2"/>
      <c r="AC219" s="2"/>
      <c r="AD219" s="2"/>
      <c r="AE219" s="2"/>
      <c r="AF219" s="2"/>
      <c r="AG219" s="2"/>
      <c r="AH219" s="2"/>
      <c r="AI219" s="2">
        <v>0</v>
      </c>
      <c r="AJ219" s="2"/>
      <c r="AK219" s="2"/>
      <c r="AL219" s="2">
        <v>0</v>
      </c>
      <c r="AM219" s="2"/>
      <c r="AN219" s="2">
        <v>0</v>
      </c>
      <c r="AO219" s="2"/>
      <c r="AP219" s="2"/>
      <c r="AQ219" s="2"/>
      <c r="AR219" s="2">
        <v>214.30596681684284</v>
      </c>
      <c r="AS219" s="2">
        <v>1032294.0982702175</v>
      </c>
      <c r="AT219" s="2">
        <v>8186.4546060002904</v>
      </c>
      <c r="AU219" s="2">
        <v>0</v>
      </c>
      <c r="AV219" s="2">
        <v>15466.269593312973</v>
      </c>
      <c r="AW219" s="2">
        <v>105062.89019443409</v>
      </c>
      <c r="AX219" s="2">
        <v>0</v>
      </c>
      <c r="AY219" s="2">
        <v>0</v>
      </c>
      <c r="AZ219" s="2">
        <v>53643.546322552989</v>
      </c>
    </row>
    <row r="220" spans="1:52" x14ac:dyDescent="0.2">
      <c r="A220" s="1">
        <v>23343</v>
      </c>
      <c r="B220" s="2" t="s">
        <v>53</v>
      </c>
      <c r="C220" s="2"/>
      <c r="D220" s="2">
        <v>400814.53845760575</v>
      </c>
      <c r="E220" s="2"/>
      <c r="F220" s="2"/>
      <c r="G220" s="2"/>
      <c r="H220" s="2"/>
      <c r="I220" s="2">
        <v>185998.50589827521</v>
      </c>
      <c r="J220" s="2"/>
      <c r="K220" s="2">
        <v>302223.64064412797</v>
      </c>
      <c r="L220" s="2">
        <v>388754.02181272791</v>
      </c>
      <c r="M220" s="2"/>
      <c r="N220" s="2">
        <v>410709.29760820279</v>
      </c>
      <c r="O220" s="2"/>
      <c r="P220" s="2"/>
      <c r="Q220" s="2"/>
      <c r="R220" t="s">
        <v>80</v>
      </c>
      <c r="S220" s="2"/>
      <c r="T220" s="2"/>
      <c r="U220" s="2"/>
      <c r="V220" s="2">
        <v>185998.50589827521</v>
      </c>
      <c r="W220" s="2"/>
      <c r="X220" s="2"/>
      <c r="Y220" s="2"/>
      <c r="Z220" s="2"/>
      <c r="AA220" s="2">
        <v>18095.678259021559</v>
      </c>
      <c r="AB220" s="2">
        <v>293307.59688618715</v>
      </c>
      <c r="AC220" s="2">
        <v>0</v>
      </c>
      <c r="AD220" s="2">
        <v>3727104.0241202596</v>
      </c>
      <c r="AE220" s="2">
        <v>0</v>
      </c>
      <c r="AF220" s="2">
        <v>1558954.0071379791</v>
      </c>
      <c r="AG220" s="2">
        <v>2423726.5594047089</v>
      </c>
      <c r="AH220" s="2">
        <v>0</v>
      </c>
      <c r="AI220" s="2"/>
      <c r="AJ220" s="2"/>
      <c r="AK220" s="2"/>
      <c r="AL220" s="2"/>
      <c r="AM220" s="2"/>
      <c r="AN220" s="2"/>
      <c r="AO220" s="2"/>
      <c r="AP220" s="2"/>
      <c r="AQ220" s="2"/>
      <c r="AR220" s="2"/>
      <c r="AS220" s="2"/>
      <c r="AT220" s="2"/>
      <c r="AU220" s="2"/>
      <c r="AV220" s="2"/>
      <c r="AW220" s="2"/>
      <c r="AX220" s="2"/>
      <c r="AY220" s="2"/>
      <c r="AZ220" s="2"/>
    </row>
    <row r="221" spans="1:52" x14ac:dyDescent="0.2">
      <c r="A221" s="1">
        <v>23344</v>
      </c>
      <c r="B221" s="2" t="s">
        <v>53</v>
      </c>
      <c r="C221" s="2"/>
      <c r="D221" s="2"/>
      <c r="E221" s="2"/>
      <c r="F221" s="2"/>
      <c r="G221" s="2"/>
      <c r="H221" s="2"/>
      <c r="I221" s="2"/>
      <c r="J221" s="2"/>
      <c r="K221" s="2"/>
      <c r="L221" s="2"/>
      <c r="M221" s="2"/>
      <c r="N221" s="2"/>
      <c r="O221" s="2"/>
      <c r="P221" s="2"/>
      <c r="Q221" s="2"/>
      <c r="R221" t="s">
        <v>80</v>
      </c>
      <c r="S221" s="2"/>
      <c r="T221" s="2"/>
      <c r="U221" s="2"/>
      <c r="V221" s="2"/>
      <c r="W221" s="2"/>
      <c r="X221" s="2"/>
      <c r="Y221" s="2"/>
      <c r="Z221" s="2"/>
      <c r="AA221" s="2"/>
      <c r="AB221" s="2">
        <v>0</v>
      </c>
      <c r="AC221" s="2">
        <v>0</v>
      </c>
      <c r="AD221" s="2">
        <v>4996305.0651822072</v>
      </c>
      <c r="AE221" s="2">
        <v>0</v>
      </c>
      <c r="AF221" s="2">
        <v>301512.68759651011</v>
      </c>
      <c r="AG221" s="2">
        <v>4694792.3775854688</v>
      </c>
      <c r="AH221" s="2">
        <v>0</v>
      </c>
      <c r="AI221" s="2"/>
      <c r="AJ221" s="2"/>
      <c r="AK221" s="2"/>
      <c r="AL221" s="2"/>
      <c r="AM221" s="2"/>
      <c r="AN221" s="2"/>
      <c r="AO221" s="2"/>
      <c r="AP221" s="2"/>
      <c r="AQ221" s="2"/>
      <c r="AR221" s="2"/>
      <c r="AS221" s="2"/>
      <c r="AT221" s="2"/>
      <c r="AU221" s="2"/>
      <c r="AV221" s="2"/>
      <c r="AW221" s="2"/>
      <c r="AX221" s="2"/>
      <c r="AY221" s="2"/>
      <c r="AZ221" s="2"/>
    </row>
    <row r="222" spans="1:52" x14ac:dyDescent="0.2">
      <c r="A222" s="1">
        <v>23345</v>
      </c>
      <c r="B222" s="2" t="s">
        <v>53</v>
      </c>
      <c r="C222" s="2"/>
      <c r="D222" s="2"/>
      <c r="E222" s="2"/>
      <c r="F222" s="2"/>
      <c r="G222" s="2"/>
      <c r="H222" s="2"/>
      <c r="I222" s="2"/>
      <c r="J222" s="2"/>
      <c r="K222" s="2"/>
      <c r="L222" s="2"/>
      <c r="M222" s="2"/>
      <c r="N222" s="2"/>
      <c r="O222" s="2"/>
      <c r="P222" s="2"/>
      <c r="Q222" s="2"/>
      <c r="R222" t="s">
        <v>80</v>
      </c>
      <c r="S222" s="2"/>
      <c r="T222" s="2"/>
      <c r="U222" s="2"/>
      <c r="V222" s="2"/>
      <c r="W222" s="2"/>
      <c r="X222" s="2"/>
      <c r="Y222" s="2"/>
      <c r="Z222" s="2"/>
      <c r="AA222" s="2"/>
      <c r="AB222" s="2">
        <v>0</v>
      </c>
      <c r="AC222" s="2">
        <v>0</v>
      </c>
      <c r="AD222" s="2">
        <v>4996305.0651916508</v>
      </c>
      <c r="AE222" s="2">
        <v>0</v>
      </c>
      <c r="AF222" s="2">
        <v>2311399.0306415893</v>
      </c>
      <c r="AG222" s="2">
        <v>1565464.5218695318</v>
      </c>
      <c r="AH222" s="2">
        <v>1119441.5126802037</v>
      </c>
      <c r="AI222" s="2"/>
      <c r="AJ222" s="2"/>
      <c r="AK222" s="2"/>
      <c r="AL222" s="2"/>
      <c r="AM222" s="2"/>
      <c r="AN222" s="2"/>
      <c r="AO222" s="2"/>
      <c r="AP222" s="2"/>
      <c r="AQ222" s="2"/>
      <c r="AR222" s="2"/>
      <c r="AS222" s="2"/>
      <c r="AT222" s="2"/>
      <c r="AU222" s="2"/>
      <c r="AV222" s="2"/>
      <c r="AW222" s="2"/>
      <c r="AX222" s="2"/>
      <c r="AY222" s="2"/>
      <c r="AZ222" s="2"/>
    </row>
    <row r="223" spans="1:52" x14ac:dyDescent="0.2">
      <c r="A223" s="1">
        <v>23346</v>
      </c>
      <c r="B223" s="2" t="s">
        <v>53</v>
      </c>
      <c r="C223" s="2"/>
      <c r="D223" s="2"/>
      <c r="E223" s="2"/>
      <c r="F223" s="2"/>
      <c r="G223" s="2"/>
      <c r="H223" s="2"/>
      <c r="I223" s="2"/>
      <c r="J223" s="2"/>
      <c r="K223" s="2"/>
      <c r="L223" s="2"/>
      <c r="M223" s="2"/>
      <c r="N223" s="2"/>
      <c r="O223" s="2"/>
      <c r="P223" s="2"/>
      <c r="Q223" s="2"/>
      <c r="R223" t="s">
        <v>80</v>
      </c>
      <c r="S223" s="2"/>
      <c r="T223" s="2"/>
      <c r="U223" s="2"/>
      <c r="V223" s="2"/>
      <c r="W223" s="2"/>
      <c r="X223" s="2"/>
      <c r="Y223" s="2"/>
      <c r="Z223" s="2"/>
      <c r="AA223" s="2"/>
      <c r="AB223" s="2">
        <v>0</v>
      </c>
      <c r="AC223" s="2">
        <v>0</v>
      </c>
      <c r="AD223" s="2">
        <v>4996305.0651822072</v>
      </c>
      <c r="AE223" s="2">
        <v>0</v>
      </c>
      <c r="AF223" s="2">
        <v>1664.80275851942</v>
      </c>
      <c r="AG223" s="2">
        <v>77415.236579439181</v>
      </c>
      <c r="AH223" s="2">
        <v>4917225.0258437525</v>
      </c>
      <c r="AI223" s="2"/>
      <c r="AJ223" s="2"/>
      <c r="AK223" s="2"/>
      <c r="AL223" s="2"/>
      <c r="AM223" s="2"/>
      <c r="AN223" s="2"/>
      <c r="AO223" s="2"/>
      <c r="AP223" s="2"/>
      <c r="AQ223" s="2"/>
      <c r="AR223" s="2"/>
      <c r="AS223" s="2"/>
      <c r="AT223" s="2"/>
      <c r="AU223" s="2"/>
      <c r="AV223" s="2"/>
      <c r="AW223" s="2"/>
      <c r="AX223" s="2"/>
      <c r="AY223" s="2"/>
      <c r="AZ223" s="2"/>
    </row>
    <row r="224" spans="1:52" x14ac:dyDescent="0.2">
      <c r="A224" s="1">
        <v>23347</v>
      </c>
      <c r="B224" s="2" t="s">
        <v>53</v>
      </c>
      <c r="C224" s="2"/>
      <c r="D224" s="2"/>
      <c r="E224" s="2"/>
      <c r="F224" s="2"/>
      <c r="G224" s="2"/>
      <c r="H224" s="2"/>
      <c r="I224" s="2"/>
      <c r="J224" s="2"/>
      <c r="K224" s="2"/>
      <c r="L224" s="2"/>
      <c r="M224" s="2"/>
      <c r="N224" s="2"/>
      <c r="O224" s="2"/>
      <c r="P224" s="2"/>
      <c r="Q224" s="2"/>
      <c r="R224" t="s">
        <v>80</v>
      </c>
      <c r="S224" s="2"/>
      <c r="T224" s="2"/>
      <c r="U224" s="2"/>
      <c r="V224" s="2"/>
      <c r="W224" s="2"/>
      <c r="X224" s="2"/>
      <c r="Y224" s="2"/>
      <c r="Z224" s="2"/>
      <c r="AA224" s="2"/>
      <c r="AB224" s="2">
        <v>0</v>
      </c>
      <c r="AC224" s="2">
        <v>0</v>
      </c>
      <c r="AD224" s="2">
        <v>4996305.0651916508</v>
      </c>
      <c r="AE224" s="2">
        <v>0</v>
      </c>
      <c r="AF224" s="2">
        <v>0</v>
      </c>
      <c r="AG224" s="2">
        <v>0</v>
      </c>
      <c r="AH224" s="2">
        <v>4996305.0651911199</v>
      </c>
      <c r="AI224" s="2"/>
      <c r="AJ224" s="2"/>
      <c r="AK224" s="2"/>
      <c r="AL224" s="2"/>
      <c r="AM224" s="2"/>
      <c r="AN224" s="2"/>
      <c r="AO224" s="2"/>
      <c r="AP224" s="2"/>
      <c r="AQ224" s="2"/>
      <c r="AR224" s="2"/>
      <c r="AS224" s="2"/>
      <c r="AT224" s="2"/>
      <c r="AU224" s="2"/>
      <c r="AV224" s="2"/>
      <c r="AW224" s="2"/>
      <c r="AX224" s="2"/>
      <c r="AY224" s="2"/>
      <c r="AZ224" s="2"/>
    </row>
    <row r="225" spans="1:52" x14ac:dyDescent="0.2">
      <c r="A225" s="1">
        <v>23348</v>
      </c>
      <c r="B225" s="2" t="s">
        <v>53</v>
      </c>
      <c r="C225" s="2"/>
      <c r="D225" s="2"/>
      <c r="E225" s="2"/>
      <c r="F225" s="2"/>
      <c r="G225" s="2"/>
      <c r="H225" s="2"/>
      <c r="I225" s="2"/>
      <c r="J225" s="2"/>
      <c r="K225" s="2"/>
      <c r="L225" s="2"/>
      <c r="M225" s="2"/>
      <c r="N225" s="2"/>
      <c r="O225" s="2"/>
      <c r="P225" s="2"/>
      <c r="Q225" s="2"/>
      <c r="R225" t="s">
        <v>80</v>
      </c>
      <c r="S225" s="2"/>
      <c r="T225" s="2"/>
      <c r="U225" s="2"/>
      <c r="V225" s="2"/>
      <c r="W225" s="2"/>
      <c r="X225" s="2"/>
      <c r="Y225" s="2"/>
      <c r="Z225" s="2"/>
      <c r="AA225" s="2"/>
      <c r="AB225" s="2">
        <v>0</v>
      </c>
      <c r="AC225" s="2">
        <v>0</v>
      </c>
      <c r="AD225" s="2">
        <v>4996305.0651916508</v>
      </c>
      <c r="AE225" s="2">
        <v>0</v>
      </c>
      <c r="AF225" s="2">
        <v>0</v>
      </c>
      <c r="AG225" s="2">
        <v>0</v>
      </c>
      <c r="AH225" s="2">
        <v>4996305.0651916508</v>
      </c>
      <c r="AI225" s="2"/>
      <c r="AJ225" s="2"/>
      <c r="AK225" s="2"/>
      <c r="AL225" s="2"/>
      <c r="AM225" s="2"/>
      <c r="AN225" s="2"/>
      <c r="AO225" s="2"/>
      <c r="AP225" s="2"/>
      <c r="AQ225" s="2"/>
      <c r="AR225" s="2"/>
      <c r="AS225" s="2"/>
      <c r="AT225" s="2"/>
      <c r="AU225" s="2"/>
      <c r="AV225" s="2"/>
      <c r="AW225" s="2"/>
      <c r="AX225" s="2"/>
      <c r="AY225" s="2"/>
      <c r="AZ225" s="2"/>
    </row>
    <row r="226" spans="1:52" x14ac:dyDescent="0.2">
      <c r="A226" s="1">
        <v>23349</v>
      </c>
      <c r="B226" s="2" t="s">
        <v>53</v>
      </c>
      <c r="C226" s="2"/>
      <c r="D226" s="2"/>
      <c r="E226" s="2"/>
      <c r="F226" s="2"/>
      <c r="G226" s="2"/>
      <c r="H226" s="2"/>
      <c r="I226" s="2"/>
      <c r="J226" s="2"/>
      <c r="K226" s="2"/>
      <c r="L226" s="2"/>
      <c r="M226" s="2"/>
      <c r="N226" s="2"/>
      <c r="O226" s="2"/>
      <c r="P226" s="2"/>
      <c r="Q226" s="2"/>
      <c r="R226" t="s">
        <v>80</v>
      </c>
      <c r="S226" s="2"/>
      <c r="T226" s="2"/>
      <c r="U226" s="2"/>
      <c r="V226" s="2"/>
      <c r="W226" s="2"/>
      <c r="X226" s="2"/>
      <c r="Y226" s="2"/>
      <c r="Z226" s="2"/>
      <c r="AA226" s="2"/>
      <c r="AB226" s="2">
        <v>0</v>
      </c>
      <c r="AC226" s="2">
        <v>0</v>
      </c>
      <c r="AD226" s="2">
        <v>4996305.0651822072</v>
      </c>
      <c r="AE226" s="2">
        <v>0</v>
      </c>
      <c r="AF226" s="2">
        <v>0</v>
      </c>
      <c r="AG226" s="2">
        <v>0</v>
      </c>
      <c r="AH226" s="2">
        <v>4996305.0651822072</v>
      </c>
      <c r="AI226" s="2"/>
      <c r="AJ226" s="2"/>
      <c r="AK226" s="2"/>
      <c r="AL226" s="2"/>
      <c r="AM226" s="2"/>
      <c r="AN226" s="2"/>
      <c r="AO226" s="2"/>
      <c r="AP226" s="2"/>
      <c r="AQ226" s="2"/>
      <c r="AR226" s="2"/>
      <c r="AS226" s="2"/>
      <c r="AT226" s="2"/>
      <c r="AU226" s="2"/>
      <c r="AV226" s="2"/>
      <c r="AW226" s="2"/>
      <c r="AX226" s="2"/>
      <c r="AY226" s="2"/>
      <c r="AZ226" s="2"/>
    </row>
    <row r="227" spans="1:52" x14ac:dyDescent="0.2">
      <c r="A227" s="1">
        <v>23350</v>
      </c>
      <c r="B227" s="2" t="s">
        <v>53</v>
      </c>
      <c r="C227" s="2"/>
      <c r="D227" s="2"/>
      <c r="E227" s="2"/>
      <c r="F227" s="2"/>
      <c r="G227" s="2"/>
      <c r="H227" s="2"/>
      <c r="I227" s="2"/>
      <c r="J227" s="2"/>
      <c r="K227" s="2"/>
      <c r="L227" s="2"/>
      <c r="M227" s="2"/>
      <c r="N227" s="2"/>
      <c r="O227" s="2"/>
      <c r="P227" s="2"/>
      <c r="Q227" s="2"/>
      <c r="R227" t="s">
        <v>80</v>
      </c>
      <c r="S227" s="2"/>
      <c r="T227" s="2"/>
      <c r="U227" s="2"/>
      <c r="V227" s="2"/>
      <c r="W227" s="2"/>
      <c r="X227" s="2"/>
      <c r="Y227" s="2"/>
      <c r="Z227" s="2"/>
      <c r="AA227" s="2"/>
      <c r="AB227" s="2">
        <v>0</v>
      </c>
      <c r="AC227" s="2">
        <v>0</v>
      </c>
      <c r="AD227" s="2">
        <v>4064568.1549158073</v>
      </c>
      <c r="AE227" s="2">
        <v>0</v>
      </c>
      <c r="AF227" s="2">
        <v>0</v>
      </c>
      <c r="AG227" s="2">
        <v>0</v>
      </c>
      <c r="AH227" s="2">
        <v>4996305.0651913704</v>
      </c>
      <c r="AI227" s="2"/>
      <c r="AJ227" s="2"/>
      <c r="AK227" s="2"/>
      <c r="AL227" s="2"/>
      <c r="AM227" s="2"/>
      <c r="AN227" s="2"/>
      <c r="AO227" s="2"/>
      <c r="AP227" s="2"/>
      <c r="AQ227" s="2"/>
      <c r="AR227" s="2"/>
      <c r="AS227" s="2"/>
      <c r="AT227" s="2"/>
      <c r="AU227" s="2"/>
      <c r="AV227" s="2"/>
      <c r="AW227" s="2"/>
      <c r="AX227" s="2"/>
      <c r="AY227" s="2"/>
      <c r="AZ227" s="2"/>
    </row>
    <row r="228" spans="1:52" x14ac:dyDescent="0.2">
      <c r="A228" s="1">
        <v>23351</v>
      </c>
      <c r="B228" s="2" t="s">
        <v>53</v>
      </c>
      <c r="C228" s="2"/>
      <c r="D228" s="2"/>
      <c r="E228" s="2"/>
      <c r="F228" s="2"/>
      <c r="G228" s="2"/>
      <c r="H228" s="2"/>
      <c r="I228" s="2"/>
      <c r="J228" s="2"/>
      <c r="K228" s="2"/>
      <c r="L228" s="2"/>
      <c r="M228" s="2"/>
      <c r="N228" s="2"/>
      <c r="O228" s="2"/>
      <c r="P228" s="2"/>
      <c r="Q228" s="2"/>
      <c r="R228" t="s">
        <v>80</v>
      </c>
      <c r="S228" s="2"/>
      <c r="T228" s="2"/>
      <c r="U228" s="2"/>
      <c r="V228" s="2"/>
      <c r="W228" s="2"/>
      <c r="X228" s="2"/>
      <c r="Y228" s="2"/>
      <c r="Z228" s="2"/>
      <c r="AA228" s="2"/>
      <c r="AB228" s="2">
        <v>0</v>
      </c>
      <c r="AC228" s="2">
        <v>0</v>
      </c>
      <c r="AD228" s="2">
        <v>0</v>
      </c>
      <c r="AE228" s="2">
        <v>0</v>
      </c>
      <c r="AF228" s="2">
        <v>0</v>
      </c>
      <c r="AG228" s="2">
        <v>0</v>
      </c>
      <c r="AH228" s="2">
        <v>4996305.0651824493</v>
      </c>
      <c r="AI228" s="2"/>
      <c r="AJ228" s="2"/>
      <c r="AK228" s="2"/>
      <c r="AL228" s="2"/>
      <c r="AM228" s="2"/>
      <c r="AN228" s="2"/>
      <c r="AO228" s="2"/>
      <c r="AP228" s="2"/>
      <c r="AQ228" s="2"/>
      <c r="AR228" s="2"/>
      <c r="AS228" s="2"/>
      <c r="AT228" s="2"/>
      <c r="AU228" s="2"/>
      <c r="AV228" s="2"/>
      <c r="AW228" s="2"/>
      <c r="AX228" s="2"/>
      <c r="AY228" s="2"/>
      <c r="AZ228" s="2"/>
    </row>
    <row r="229" spans="1:52" x14ac:dyDescent="0.2">
      <c r="A229" s="1">
        <v>23352</v>
      </c>
      <c r="B229" s="2" t="s">
        <v>53</v>
      </c>
      <c r="C229" s="2"/>
      <c r="D229" s="2"/>
      <c r="E229" s="2"/>
      <c r="F229" s="2"/>
      <c r="G229" s="2"/>
      <c r="H229" s="2"/>
      <c r="I229" s="2"/>
      <c r="J229" s="2"/>
      <c r="K229" s="2"/>
      <c r="L229" s="2"/>
      <c r="M229" s="2"/>
      <c r="N229" s="2"/>
      <c r="O229" s="2"/>
      <c r="P229" s="2"/>
      <c r="Q229" s="2"/>
      <c r="R229" t="s">
        <v>80</v>
      </c>
      <c r="S229" s="2"/>
      <c r="T229" s="2"/>
      <c r="U229" s="2"/>
      <c r="V229" s="2"/>
      <c r="W229" s="2"/>
      <c r="X229" s="2"/>
      <c r="Y229" s="2"/>
      <c r="Z229" s="2"/>
      <c r="AA229" s="2"/>
      <c r="AB229" s="2">
        <v>0</v>
      </c>
      <c r="AC229" s="2">
        <v>0</v>
      </c>
      <c r="AD229" s="2">
        <v>0</v>
      </c>
      <c r="AE229" s="2">
        <v>0</v>
      </c>
      <c r="AF229" s="2">
        <v>0</v>
      </c>
      <c r="AG229" s="2">
        <v>0</v>
      </c>
      <c r="AH229" s="2">
        <v>4996305.0651914086</v>
      </c>
      <c r="AI229" s="2"/>
      <c r="AJ229" s="2"/>
      <c r="AK229" s="2"/>
      <c r="AL229" s="2"/>
      <c r="AM229" s="2"/>
      <c r="AN229" s="2"/>
      <c r="AO229" s="2"/>
      <c r="AP229" s="2"/>
      <c r="AQ229" s="2"/>
      <c r="AR229" s="2"/>
      <c r="AS229" s="2"/>
      <c r="AT229" s="2"/>
      <c r="AU229" s="2"/>
      <c r="AV229" s="2"/>
      <c r="AW229" s="2"/>
      <c r="AX229" s="2"/>
      <c r="AY229" s="2"/>
      <c r="AZ229" s="2"/>
    </row>
    <row r="230" spans="1:52" x14ac:dyDescent="0.2">
      <c r="A230" s="1">
        <v>23353</v>
      </c>
      <c r="B230" s="2" t="s">
        <v>53</v>
      </c>
      <c r="C230" s="2"/>
      <c r="D230" s="2"/>
      <c r="E230" s="2"/>
      <c r="F230" s="2"/>
      <c r="G230" s="2"/>
      <c r="H230" s="2"/>
      <c r="I230" s="2"/>
      <c r="J230" s="2"/>
      <c r="K230" s="2"/>
      <c r="L230" s="2"/>
      <c r="M230" s="2"/>
      <c r="N230" s="2"/>
      <c r="O230" s="2"/>
      <c r="P230" s="2"/>
      <c r="Q230" s="2"/>
      <c r="R230" t="s">
        <v>80</v>
      </c>
      <c r="S230" s="2"/>
      <c r="T230" s="2"/>
      <c r="U230" s="2"/>
      <c r="V230" s="2"/>
      <c r="W230" s="2"/>
      <c r="X230" s="2"/>
      <c r="Y230" s="2"/>
      <c r="Z230" s="2"/>
      <c r="AA230" s="2"/>
      <c r="AB230" s="2">
        <v>0</v>
      </c>
      <c r="AC230" s="2">
        <v>0</v>
      </c>
      <c r="AD230" s="2">
        <v>0</v>
      </c>
      <c r="AE230" s="2">
        <v>0</v>
      </c>
      <c r="AF230" s="2">
        <v>0</v>
      </c>
      <c r="AG230" s="2">
        <v>0</v>
      </c>
      <c r="AH230" s="2">
        <v>4996305.0651916508</v>
      </c>
      <c r="AI230" s="2"/>
      <c r="AJ230" s="2"/>
      <c r="AK230" s="2"/>
      <c r="AL230" s="2"/>
      <c r="AM230" s="2"/>
      <c r="AN230" s="2"/>
      <c r="AO230" s="2"/>
      <c r="AP230" s="2"/>
      <c r="AQ230" s="2"/>
      <c r="AR230" s="2"/>
      <c r="AS230" s="2"/>
      <c r="AT230" s="2"/>
      <c r="AU230" s="2"/>
      <c r="AV230" s="2"/>
      <c r="AW230" s="2"/>
      <c r="AX230" s="2"/>
      <c r="AY230" s="2"/>
      <c r="AZ230" s="2"/>
    </row>
    <row r="231" spans="1:52" x14ac:dyDescent="0.2">
      <c r="A231" s="1">
        <v>23354</v>
      </c>
      <c r="B231" s="2" t="s">
        <v>53</v>
      </c>
      <c r="C231" s="2"/>
      <c r="D231" s="2"/>
      <c r="E231" s="2"/>
      <c r="F231" s="2"/>
      <c r="G231" s="2"/>
      <c r="H231" s="2"/>
      <c r="I231" s="2"/>
      <c r="J231" s="2"/>
      <c r="K231" s="2"/>
      <c r="L231" s="2"/>
      <c r="M231" s="2"/>
      <c r="N231" s="2"/>
      <c r="O231" s="2"/>
      <c r="P231" s="2"/>
      <c r="Q231" s="2"/>
      <c r="R231" t="s">
        <v>80</v>
      </c>
      <c r="S231" s="2"/>
      <c r="T231" s="2"/>
      <c r="U231" s="2"/>
      <c r="V231" s="2"/>
      <c r="W231" s="2"/>
      <c r="X231" s="2"/>
      <c r="Y231" s="2"/>
      <c r="Z231" s="2"/>
      <c r="AA231" s="2"/>
      <c r="AB231" s="2">
        <v>0</v>
      </c>
      <c r="AC231" s="2">
        <v>0</v>
      </c>
      <c r="AD231" s="2">
        <v>0</v>
      </c>
      <c r="AE231" s="2">
        <v>0</v>
      </c>
      <c r="AF231" s="2">
        <v>0</v>
      </c>
      <c r="AG231" s="2">
        <v>0</v>
      </c>
      <c r="AH231" s="2">
        <v>4996305.0651875455</v>
      </c>
      <c r="AI231" s="2"/>
      <c r="AJ231" s="2"/>
      <c r="AK231" s="2"/>
      <c r="AL231" s="2"/>
      <c r="AM231" s="2"/>
      <c r="AN231" s="2"/>
      <c r="AO231" s="2"/>
      <c r="AP231" s="2"/>
      <c r="AQ231" s="2"/>
      <c r="AR231" s="2"/>
      <c r="AS231" s="2"/>
      <c r="AT231" s="2"/>
      <c r="AU231" s="2"/>
      <c r="AV231" s="2"/>
      <c r="AW231" s="2"/>
      <c r="AX231" s="2"/>
      <c r="AY231" s="2"/>
      <c r="AZ231" s="2"/>
    </row>
    <row r="232" spans="1:52" x14ac:dyDescent="0.2">
      <c r="A232" s="1">
        <v>23545</v>
      </c>
      <c r="B232" s="2" t="s">
        <v>51</v>
      </c>
      <c r="C232" s="2" t="s">
        <v>52</v>
      </c>
      <c r="D232" s="2">
        <v>0</v>
      </c>
      <c r="E232" s="2">
        <v>0</v>
      </c>
      <c r="F232" s="2">
        <v>0</v>
      </c>
      <c r="G232" s="2">
        <v>0</v>
      </c>
      <c r="H232" s="2">
        <v>0</v>
      </c>
      <c r="I232" s="2">
        <v>0</v>
      </c>
      <c r="J232" s="2">
        <v>0</v>
      </c>
      <c r="K232" s="2">
        <v>1903390.078326443</v>
      </c>
      <c r="L232" s="2">
        <v>1847949.3023912085</v>
      </c>
      <c r="M232" s="2">
        <v>540.84230000135062</v>
      </c>
      <c r="N232" s="2">
        <v>24350.023252488052</v>
      </c>
      <c r="O232" s="2">
        <v>0</v>
      </c>
      <c r="P232" s="2">
        <v>0</v>
      </c>
      <c r="Q232" s="2">
        <v>0</v>
      </c>
      <c r="R232">
        <v>0</v>
      </c>
      <c r="S232" s="2">
        <v>0</v>
      </c>
      <c r="T232" s="2">
        <v>0</v>
      </c>
      <c r="U232" s="2">
        <v>0</v>
      </c>
      <c r="V232" s="2">
        <v>641341.46346511063</v>
      </c>
      <c r="W232" s="2">
        <v>0</v>
      </c>
      <c r="X232" s="2">
        <v>567913.61341194087</v>
      </c>
      <c r="Y232" s="2">
        <v>3664.182558912004</v>
      </c>
      <c r="Z232" s="2">
        <v>103.95495563476371</v>
      </c>
      <c r="AA232" s="2">
        <v>276345.83121241449</v>
      </c>
      <c r="AB232" s="2"/>
      <c r="AC232" s="2"/>
      <c r="AD232" s="2"/>
      <c r="AE232" s="2"/>
      <c r="AF232" s="2"/>
      <c r="AG232" s="2"/>
      <c r="AH232" s="2"/>
      <c r="AI232" s="2">
        <v>364891.68004750152</v>
      </c>
      <c r="AJ232" s="2">
        <v>0</v>
      </c>
      <c r="AK232" s="2">
        <v>0</v>
      </c>
      <c r="AL232" s="2">
        <v>0</v>
      </c>
      <c r="AM232" s="2">
        <v>276345.76533426048</v>
      </c>
      <c r="AN232" s="2">
        <v>0</v>
      </c>
      <c r="AO232" s="2">
        <v>0</v>
      </c>
      <c r="AP232" s="2">
        <v>6.2731778481428018</v>
      </c>
      <c r="AQ232" s="2">
        <v>0</v>
      </c>
      <c r="AR232" s="2">
        <v>0</v>
      </c>
      <c r="AS232" s="2">
        <v>0</v>
      </c>
      <c r="AT232" s="2">
        <v>0</v>
      </c>
      <c r="AU232" s="2">
        <v>0</v>
      </c>
      <c r="AV232" s="2">
        <v>0</v>
      </c>
      <c r="AW232" s="2">
        <v>554522.97875553276</v>
      </c>
      <c r="AX232" s="2">
        <v>0</v>
      </c>
      <c r="AY232" s="2">
        <v>359507.70834719215</v>
      </c>
      <c r="AZ232" s="2">
        <v>542270.07551956491</v>
      </c>
    </row>
    <row r="233" spans="1:52" x14ac:dyDescent="0.2">
      <c r="A233" s="1">
        <v>23546</v>
      </c>
      <c r="B233" s="2" t="s">
        <v>51</v>
      </c>
      <c r="C233" s="2"/>
      <c r="D233" s="2">
        <v>0</v>
      </c>
      <c r="E233" s="2">
        <v>0</v>
      </c>
      <c r="F233" s="2">
        <v>0</v>
      </c>
      <c r="G233" s="2">
        <v>0</v>
      </c>
      <c r="H233" s="2">
        <v>0</v>
      </c>
      <c r="I233" s="2">
        <v>0</v>
      </c>
      <c r="J233" s="2">
        <v>0</v>
      </c>
      <c r="K233" s="2">
        <v>2591292.8437216734</v>
      </c>
      <c r="L233" s="2">
        <v>1566642.0170171647</v>
      </c>
      <c r="M233" s="2">
        <v>2040.4820000010343</v>
      </c>
      <c r="N233" s="2">
        <v>36778.579904926853</v>
      </c>
      <c r="O233" s="2">
        <v>0</v>
      </c>
      <c r="P233" s="2">
        <v>0</v>
      </c>
      <c r="Q233" s="2">
        <v>0</v>
      </c>
      <c r="R233">
        <v>0</v>
      </c>
      <c r="S233" s="2">
        <v>0</v>
      </c>
      <c r="T233" s="2">
        <v>0</v>
      </c>
      <c r="U233" s="2">
        <v>0</v>
      </c>
      <c r="V233" s="2">
        <v>7189.3432471462165</v>
      </c>
      <c r="W233" s="2">
        <v>0</v>
      </c>
      <c r="X233" s="2">
        <v>673112.75680502516</v>
      </c>
      <c r="Y233" s="2">
        <v>2966.999639616884</v>
      </c>
      <c r="Z233" s="2">
        <v>7189.3432471462165</v>
      </c>
      <c r="AA233" s="2">
        <v>69088.719100555201</v>
      </c>
      <c r="AB233" s="2"/>
      <c r="AC233" s="2"/>
      <c r="AD233" s="2"/>
      <c r="AE233" s="2"/>
      <c r="AF233" s="2"/>
      <c r="AG233" s="2"/>
      <c r="AH233" s="2"/>
      <c r="AI233" s="2">
        <v>0</v>
      </c>
      <c r="AJ233" s="2"/>
      <c r="AK233" s="2"/>
      <c r="AL233" s="2">
        <v>0</v>
      </c>
      <c r="AM233" s="2"/>
      <c r="AN233" s="2">
        <v>0</v>
      </c>
      <c r="AO233" s="2"/>
      <c r="AP233" s="2"/>
      <c r="AQ233" s="2"/>
      <c r="AR233" s="2">
        <v>0</v>
      </c>
      <c r="AS233" s="2">
        <v>4273.6071000009688</v>
      </c>
      <c r="AT233" s="2">
        <v>0</v>
      </c>
      <c r="AU233" s="2">
        <v>0</v>
      </c>
      <c r="AV233" s="2">
        <v>0</v>
      </c>
      <c r="AW233" s="2">
        <v>651242.97674297576</v>
      </c>
      <c r="AX233" s="2">
        <v>16180.647584190388</v>
      </c>
      <c r="AY233" s="2">
        <v>537848.1964961288</v>
      </c>
      <c r="AZ233" s="2">
        <v>545076.30570058804</v>
      </c>
    </row>
    <row r="234" spans="1:52" x14ac:dyDescent="0.2">
      <c r="A234" s="1">
        <v>23547</v>
      </c>
      <c r="B234" s="2" t="s">
        <v>51</v>
      </c>
      <c r="C234" s="2"/>
      <c r="D234" s="2">
        <v>0</v>
      </c>
      <c r="E234" s="2">
        <v>0</v>
      </c>
      <c r="F234" s="2">
        <v>0</v>
      </c>
      <c r="G234" s="2">
        <v>0</v>
      </c>
      <c r="H234" s="2">
        <v>0</v>
      </c>
      <c r="I234" s="2">
        <v>38351.418044202597</v>
      </c>
      <c r="J234" s="2">
        <v>0</v>
      </c>
      <c r="K234" s="2">
        <v>995091.29331273329</v>
      </c>
      <c r="L234" s="2">
        <v>1418840.0304002445</v>
      </c>
      <c r="M234" s="2">
        <v>0</v>
      </c>
      <c r="N234" s="2">
        <v>141764.40742436959</v>
      </c>
      <c r="O234" s="2">
        <v>0</v>
      </c>
      <c r="P234" s="2">
        <v>0</v>
      </c>
      <c r="Q234" s="2">
        <v>0</v>
      </c>
      <c r="R234">
        <v>0</v>
      </c>
      <c r="S234" s="2">
        <v>0</v>
      </c>
      <c r="T234" s="2">
        <v>0</v>
      </c>
      <c r="U234" s="2">
        <v>0</v>
      </c>
      <c r="V234" s="2">
        <v>45753.996826700735</v>
      </c>
      <c r="W234" s="2">
        <v>0</v>
      </c>
      <c r="X234" s="2">
        <v>766754.54731708125</v>
      </c>
      <c r="Y234" s="2">
        <v>4534.4778593436113</v>
      </c>
      <c r="Z234" s="2">
        <v>7402.5787824981398</v>
      </c>
      <c r="AA234" s="2">
        <v>78560.858596037084</v>
      </c>
      <c r="AB234" s="2"/>
      <c r="AC234" s="2"/>
      <c r="AD234" s="2"/>
      <c r="AE234" s="2"/>
      <c r="AF234" s="2"/>
      <c r="AG234" s="2"/>
      <c r="AH234" s="2"/>
      <c r="AI234" s="2">
        <v>0</v>
      </c>
      <c r="AJ234" s="2"/>
      <c r="AK234" s="2"/>
      <c r="AL234" s="2">
        <v>0</v>
      </c>
      <c r="AM234" s="2"/>
      <c r="AN234" s="2">
        <v>0</v>
      </c>
      <c r="AO234" s="2"/>
      <c r="AP234" s="2"/>
      <c r="AQ234" s="2"/>
      <c r="AR234" s="2">
        <v>7204.516532791894</v>
      </c>
      <c r="AS234" s="2">
        <v>300684.40748437546</v>
      </c>
      <c r="AT234" s="2">
        <v>47766.494035450174</v>
      </c>
      <c r="AU234" s="2">
        <v>4247.9871189653823</v>
      </c>
      <c r="AV234" s="2">
        <v>69548.282687495768</v>
      </c>
      <c r="AW234" s="2">
        <v>732317.35989898746</v>
      </c>
      <c r="AX234" s="2">
        <v>34437.177956377382</v>
      </c>
      <c r="AY234" s="2">
        <v>402705.22908924526</v>
      </c>
      <c r="AZ234" s="2">
        <v>754004.81183132483</v>
      </c>
    </row>
    <row r="235" spans="1:52" x14ac:dyDescent="0.2">
      <c r="A235" s="1">
        <v>23548</v>
      </c>
      <c r="B235" s="2" t="s">
        <v>53</v>
      </c>
      <c r="C235" s="2"/>
      <c r="D235" s="2">
        <v>531130.07863134739</v>
      </c>
      <c r="E235" s="2">
        <v>1311.4866499999191</v>
      </c>
      <c r="F235" s="2"/>
      <c r="G235" s="2"/>
      <c r="H235" s="2"/>
      <c r="I235" s="2">
        <v>266883.7933194518</v>
      </c>
      <c r="J235" s="2"/>
      <c r="K235" s="2">
        <v>43255.708557338934</v>
      </c>
      <c r="L235" s="2">
        <v>198378.50217451734</v>
      </c>
      <c r="M235" s="2"/>
      <c r="N235" s="2">
        <v>581922.21349066263</v>
      </c>
      <c r="O235" s="2"/>
      <c r="P235" s="2"/>
      <c r="Q235" s="2">
        <v>6846</v>
      </c>
      <c r="R235">
        <v>7118.8950999999997</v>
      </c>
      <c r="S235" s="2"/>
      <c r="T235" s="2"/>
      <c r="U235" s="2"/>
      <c r="V235" s="2">
        <v>273419.2634815803</v>
      </c>
      <c r="W235" s="2"/>
      <c r="X235" s="2">
        <v>2683.9827825648867</v>
      </c>
      <c r="Y235" s="2">
        <v>249.5168566689018</v>
      </c>
      <c r="Z235" s="2">
        <v>6201.4168911940187</v>
      </c>
      <c r="AA235" s="2">
        <v>1065.7318825029779</v>
      </c>
      <c r="AB235" s="2">
        <v>35091.616855984932</v>
      </c>
      <c r="AC235" s="2">
        <v>0</v>
      </c>
      <c r="AD235" s="2">
        <v>4196207.4137139758</v>
      </c>
      <c r="AE235" s="2">
        <v>0</v>
      </c>
      <c r="AF235" s="2">
        <v>1454925.9091609539</v>
      </c>
      <c r="AG235" s="2">
        <v>2320628.1636329861</v>
      </c>
      <c r="AH235" s="2">
        <v>0</v>
      </c>
      <c r="AI235" s="2"/>
      <c r="AJ235" s="2"/>
      <c r="AK235" s="2"/>
      <c r="AL235" s="2"/>
      <c r="AM235" s="2"/>
      <c r="AN235" s="2"/>
      <c r="AO235" s="2"/>
      <c r="AP235" s="2"/>
      <c r="AQ235" s="2"/>
      <c r="AR235" s="2">
        <v>1315.1619757643432</v>
      </c>
      <c r="AS235" s="2">
        <v>10188.048734996211</v>
      </c>
      <c r="AT235" s="2">
        <v>5973.8528735905438</v>
      </c>
      <c r="AU235" s="2">
        <v>4554.3929276839517</v>
      </c>
      <c r="AV235" s="2"/>
      <c r="AW235" s="2">
        <v>2683.9827825648867</v>
      </c>
      <c r="AX235" s="2"/>
      <c r="AY235" s="2"/>
      <c r="AZ235" s="2">
        <v>2703.4336629840391</v>
      </c>
    </row>
    <row r="236" spans="1:52" x14ac:dyDescent="0.2">
      <c r="A236" s="1">
        <v>23549</v>
      </c>
      <c r="B236" s="2" t="s">
        <v>53</v>
      </c>
      <c r="C236" s="2"/>
      <c r="D236" s="2"/>
      <c r="E236" s="2"/>
      <c r="F236" s="2"/>
      <c r="G236" s="2"/>
      <c r="H236" s="2"/>
      <c r="I236" s="2"/>
      <c r="J236" s="2"/>
      <c r="K236" s="2"/>
      <c r="L236" s="2"/>
      <c r="M236" s="2"/>
      <c r="N236" s="2"/>
      <c r="O236" s="2"/>
      <c r="P236" s="2"/>
      <c r="Q236" s="2"/>
      <c r="R236" t="s">
        <v>80</v>
      </c>
      <c r="S236" s="2"/>
      <c r="T236" s="2"/>
      <c r="U236" s="2"/>
      <c r="V236" s="2"/>
      <c r="W236" s="2"/>
      <c r="X236" s="2"/>
      <c r="Y236" s="2"/>
      <c r="Z236" s="2"/>
      <c r="AA236" s="2"/>
      <c r="AB236" s="2">
        <v>0</v>
      </c>
      <c r="AC236" s="2">
        <v>0</v>
      </c>
      <c r="AD236" s="2">
        <v>4996305.0651887525</v>
      </c>
      <c r="AE236" s="2">
        <v>0</v>
      </c>
      <c r="AF236" s="2">
        <v>1917723.9839178361</v>
      </c>
      <c r="AG236" s="2">
        <v>3078581.081271003</v>
      </c>
      <c r="AH236" s="2">
        <v>0</v>
      </c>
      <c r="AI236" s="2"/>
      <c r="AJ236" s="2"/>
      <c r="AK236" s="2"/>
      <c r="AL236" s="2"/>
      <c r="AM236" s="2"/>
      <c r="AN236" s="2"/>
      <c r="AO236" s="2"/>
      <c r="AP236" s="2"/>
      <c r="AQ236" s="2"/>
      <c r="AR236" s="2"/>
      <c r="AS236" s="2"/>
      <c r="AT236" s="2"/>
      <c r="AU236" s="2"/>
      <c r="AV236" s="2"/>
      <c r="AW236" s="2"/>
      <c r="AX236" s="2"/>
      <c r="AY236" s="2"/>
      <c r="AZ236" s="2"/>
    </row>
    <row r="237" spans="1:52" x14ac:dyDescent="0.2">
      <c r="A237" s="1">
        <v>23550</v>
      </c>
      <c r="B237" s="2" t="s">
        <v>53</v>
      </c>
      <c r="C237" s="2"/>
      <c r="D237" s="2"/>
      <c r="E237" s="2"/>
      <c r="F237" s="2"/>
      <c r="G237" s="2"/>
      <c r="H237" s="2"/>
      <c r="I237" s="2"/>
      <c r="J237" s="2"/>
      <c r="K237" s="2"/>
      <c r="L237" s="2"/>
      <c r="M237" s="2"/>
      <c r="N237" s="2"/>
      <c r="O237" s="2"/>
      <c r="P237" s="2"/>
      <c r="Q237" s="2"/>
      <c r="R237" t="s">
        <v>80</v>
      </c>
      <c r="S237" s="2"/>
      <c r="T237" s="2"/>
      <c r="U237" s="2"/>
      <c r="V237" s="2"/>
      <c r="W237" s="2"/>
      <c r="X237" s="2"/>
      <c r="Y237" s="2"/>
      <c r="Z237" s="2"/>
      <c r="AA237" s="2"/>
      <c r="AB237" s="2">
        <v>0</v>
      </c>
      <c r="AC237" s="2">
        <v>0</v>
      </c>
      <c r="AD237" s="2">
        <v>4996305.0651889946</v>
      </c>
      <c r="AE237" s="2">
        <v>0</v>
      </c>
      <c r="AF237" s="2">
        <v>549460.57407328847</v>
      </c>
      <c r="AG237" s="2">
        <v>2633508.0797508084</v>
      </c>
      <c r="AH237" s="2">
        <v>1813336.4113652741</v>
      </c>
      <c r="AI237" s="2"/>
      <c r="AJ237" s="2"/>
      <c r="AK237" s="2"/>
      <c r="AL237" s="2"/>
      <c r="AM237" s="2"/>
      <c r="AN237" s="2"/>
      <c r="AO237" s="2"/>
      <c r="AP237" s="2"/>
      <c r="AQ237" s="2"/>
      <c r="AR237" s="2"/>
      <c r="AS237" s="2"/>
      <c r="AT237" s="2"/>
      <c r="AU237" s="2"/>
      <c r="AV237" s="2"/>
      <c r="AW237" s="2"/>
      <c r="AX237" s="2"/>
      <c r="AY237" s="2"/>
      <c r="AZ237" s="2"/>
    </row>
    <row r="238" spans="1:52" x14ac:dyDescent="0.2">
      <c r="A238" s="1">
        <v>23551</v>
      </c>
      <c r="B238" s="2" t="s">
        <v>53</v>
      </c>
      <c r="C238" s="2"/>
      <c r="D238" s="2"/>
      <c r="E238" s="2"/>
      <c r="F238" s="2"/>
      <c r="G238" s="2"/>
      <c r="H238" s="2"/>
      <c r="I238" s="2"/>
      <c r="J238" s="2"/>
      <c r="K238" s="2"/>
      <c r="L238" s="2"/>
      <c r="M238" s="2"/>
      <c r="N238" s="2"/>
      <c r="O238" s="2"/>
      <c r="P238" s="2"/>
      <c r="Q238" s="2"/>
      <c r="R238" t="s">
        <v>80</v>
      </c>
      <c r="S238" s="2"/>
      <c r="T238" s="2"/>
      <c r="U238" s="2"/>
      <c r="V238" s="2"/>
      <c r="W238" s="2"/>
      <c r="X238" s="2"/>
      <c r="Y238" s="2"/>
      <c r="Z238" s="2"/>
      <c r="AA238" s="2"/>
      <c r="AB238" s="2">
        <v>0</v>
      </c>
      <c r="AC238" s="2">
        <v>0</v>
      </c>
      <c r="AD238" s="2">
        <v>4996305.0651751924</v>
      </c>
      <c r="AE238" s="2">
        <v>0</v>
      </c>
      <c r="AF238" s="2">
        <v>0</v>
      </c>
      <c r="AG238" s="2">
        <v>1287118.9175733489</v>
      </c>
      <c r="AH238" s="2">
        <v>3709186.1476083109</v>
      </c>
      <c r="AI238" s="2"/>
      <c r="AJ238" s="2"/>
      <c r="AK238" s="2"/>
      <c r="AL238" s="2"/>
      <c r="AM238" s="2"/>
      <c r="AN238" s="2"/>
      <c r="AO238" s="2"/>
      <c r="AP238" s="2"/>
      <c r="AQ238" s="2"/>
      <c r="AR238" s="2"/>
      <c r="AS238" s="2"/>
      <c r="AT238" s="2"/>
      <c r="AU238" s="2"/>
      <c r="AV238" s="2"/>
      <c r="AW238" s="2"/>
      <c r="AX238" s="2"/>
      <c r="AY238" s="2"/>
      <c r="AZ238" s="2"/>
    </row>
    <row r="239" spans="1:52" x14ac:dyDescent="0.2">
      <c r="A239" s="1">
        <v>23552</v>
      </c>
      <c r="B239" s="2" t="s">
        <v>53</v>
      </c>
      <c r="C239" s="2"/>
      <c r="D239" s="2"/>
      <c r="E239" s="2"/>
      <c r="F239" s="2"/>
      <c r="G239" s="2"/>
      <c r="H239" s="2"/>
      <c r="I239" s="2"/>
      <c r="J239" s="2"/>
      <c r="K239" s="2"/>
      <c r="L239" s="2"/>
      <c r="M239" s="2"/>
      <c r="N239" s="2"/>
      <c r="O239" s="2"/>
      <c r="P239" s="2"/>
      <c r="Q239" s="2"/>
      <c r="R239" t="s">
        <v>80</v>
      </c>
      <c r="S239" s="2"/>
      <c r="T239" s="2"/>
      <c r="U239" s="2"/>
      <c r="V239" s="2"/>
      <c r="W239" s="2"/>
      <c r="X239" s="2"/>
      <c r="Y239" s="2"/>
      <c r="Z239" s="2"/>
      <c r="AA239" s="2"/>
      <c r="AB239" s="2">
        <v>0</v>
      </c>
      <c r="AC239" s="2">
        <v>0</v>
      </c>
      <c r="AD239" s="2">
        <v>4996305.065179551</v>
      </c>
      <c r="AE239" s="2">
        <v>0</v>
      </c>
      <c r="AF239" s="2">
        <v>0</v>
      </c>
      <c r="AG239" s="2">
        <v>9989.2858733659632</v>
      </c>
      <c r="AH239" s="2">
        <v>4986315.7793072481</v>
      </c>
      <c r="AI239" s="2"/>
      <c r="AJ239" s="2"/>
      <c r="AK239" s="2"/>
      <c r="AL239" s="2"/>
      <c r="AM239" s="2"/>
      <c r="AN239" s="2"/>
      <c r="AO239" s="2"/>
      <c r="AP239" s="2"/>
      <c r="AQ239" s="2"/>
      <c r="AR239" s="2"/>
      <c r="AS239" s="2"/>
      <c r="AT239" s="2"/>
      <c r="AU239" s="2"/>
      <c r="AV239" s="2"/>
      <c r="AW239" s="2"/>
      <c r="AX239" s="2"/>
      <c r="AY239" s="2"/>
      <c r="AZ239" s="2"/>
    </row>
    <row r="240" spans="1:52" x14ac:dyDescent="0.2">
      <c r="A240" s="1">
        <v>23553</v>
      </c>
      <c r="B240" s="2" t="s">
        <v>53</v>
      </c>
      <c r="C240" s="2"/>
      <c r="D240" s="2"/>
      <c r="E240" s="2"/>
      <c r="F240" s="2"/>
      <c r="G240" s="2"/>
      <c r="H240" s="2"/>
      <c r="I240" s="2"/>
      <c r="J240" s="2"/>
      <c r="K240" s="2"/>
      <c r="L240" s="2"/>
      <c r="M240" s="2"/>
      <c r="N240" s="2"/>
      <c r="O240" s="2"/>
      <c r="P240" s="2"/>
      <c r="Q240" s="2"/>
      <c r="R240" t="s">
        <v>80</v>
      </c>
      <c r="S240" s="2"/>
      <c r="T240" s="2"/>
      <c r="U240" s="2"/>
      <c r="V240" s="2"/>
      <c r="W240" s="2"/>
      <c r="X240" s="2"/>
      <c r="Y240" s="2"/>
      <c r="Z240" s="2"/>
      <c r="AA240" s="2"/>
      <c r="AB240" s="2">
        <v>0</v>
      </c>
      <c r="AC240" s="2">
        <v>0</v>
      </c>
      <c r="AD240" s="2">
        <v>4996305.0651935954</v>
      </c>
      <c r="AE240" s="2">
        <v>0</v>
      </c>
      <c r="AF240" s="2">
        <v>0</v>
      </c>
      <c r="AG240" s="2">
        <v>0</v>
      </c>
      <c r="AH240" s="2">
        <v>4996305.0651893616</v>
      </c>
      <c r="AI240" s="2"/>
      <c r="AJ240" s="2"/>
      <c r="AK240" s="2"/>
      <c r="AL240" s="2"/>
      <c r="AM240" s="2"/>
      <c r="AN240" s="2"/>
      <c r="AO240" s="2"/>
      <c r="AP240" s="2"/>
      <c r="AQ240" s="2"/>
      <c r="AR240" s="2"/>
      <c r="AS240" s="2"/>
      <c r="AT240" s="2"/>
      <c r="AU240" s="2"/>
      <c r="AV240" s="2"/>
      <c r="AW240" s="2"/>
      <c r="AX240" s="2"/>
      <c r="AY240" s="2"/>
      <c r="AZ240" s="2"/>
    </row>
    <row r="241" spans="1:52" x14ac:dyDescent="0.2">
      <c r="A241" s="1">
        <v>23554</v>
      </c>
      <c r="B241" s="2" t="s">
        <v>53</v>
      </c>
      <c r="C241" s="2"/>
      <c r="D241" s="2"/>
      <c r="E241" s="2"/>
      <c r="F241" s="2"/>
      <c r="G241" s="2"/>
      <c r="H241" s="2"/>
      <c r="I241" s="2"/>
      <c r="J241" s="2"/>
      <c r="K241" s="2"/>
      <c r="L241" s="2"/>
      <c r="M241" s="2"/>
      <c r="N241" s="2"/>
      <c r="O241" s="2"/>
      <c r="P241" s="2"/>
      <c r="Q241" s="2"/>
      <c r="R241" t="s">
        <v>80</v>
      </c>
      <c r="S241" s="2"/>
      <c r="T241" s="2"/>
      <c r="U241" s="2"/>
      <c r="V241" s="2"/>
      <c r="W241" s="2"/>
      <c r="X241" s="2"/>
      <c r="Y241" s="2"/>
      <c r="Z241" s="2"/>
      <c r="AA241" s="2"/>
      <c r="AB241" s="2">
        <v>0</v>
      </c>
      <c r="AC241" s="2">
        <v>0</v>
      </c>
      <c r="AD241" s="2">
        <v>4996305.0651889946</v>
      </c>
      <c r="AE241" s="2">
        <v>0</v>
      </c>
      <c r="AF241" s="2">
        <v>0</v>
      </c>
      <c r="AG241" s="2">
        <v>0</v>
      </c>
      <c r="AH241" s="2">
        <v>4996305.0651885243</v>
      </c>
      <c r="AI241" s="2"/>
      <c r="AJ241" s="2"/>
      <c r="AK241" s="2"/>
      <c r="AL241" s="2"/>
      <c r="AM241" s="2"/>
      <c r="AN241" s="2"/>
      <c r="AO241" s="2"/>
      <c r="AP241" s="2"/>
      <c r="AQ241" s="2"/>
      <c r="AR241" s="2"/>
      <c r="AS241" s="2"/>
      <c r="AT241" s="2"/>
      <c r="AU241" s="2"/>
      <c r="AV241" s="2"/>
      <c r="AW241" s="2"/>
      <c r="AX241" s="2"/>
      <c r="AY241" s="2"/>
      <c r="AZ241" s="2"/>
    </row>
    <row r="242" spans="1:52" x14ac:dyDescent="0.2">
      <c r="A242" s="1">
        <v>23555</v>
      </c>
      <c r="B242" s="2" t="s">
        <v>53</v>
      </c>
      <c r="C242" s="2"/>
      <c r="D242" s="2"/>
      <c r="E242" s="2"/>
      <c r="F242" s="2"/>
      <c r="G242" s="2"/>
      <c r="H242" s="2"/>
      <c r="I242" s="2"/>
      <c r="J242" s="2"/>
      <c r="K242" s="2"/>
      <c r="L242" s="2"/>
      <c r="M242" s="2"/>
      <c r="N242" s="2"/>
      <c r="O242" s="2"/>
      <c r="P242" s="2"/>
      <c r="Q242" s="2"/>
      <c r="R242" t="s">
        <v>80</v>
      </c>
      <c r="S242" s="2"/>
      <c r="T242" s="2"/>
      <c r="U242" s="2"/>
      <c r="V242" s="2"/>
      <c r="W242" s="2"/>
      <c r="X242" s="2"/>
      <c r="Y242" s="2"/>
      <c r="Z242" s="2"/>
      <c r="AA242" s="2"/>
      <c r="AB242" s="2">
        <v>0</v>
      </c>
      <c r="AC242" s="2">
        <v>0</v>
      </c>
      <c r="AD242" s="2">
        <v>4996305.065179551</v>
      </c>
      <c r="AE242" s="2">
        <v>0</v>
      </c>
      <c r="AF242" s="2">
        <v>0</v>
      </c>
      <c r="AG242" s="2">
        <v>0</v>
      </c>
      <c r="AH242" s="2">
        <v>4996305.0651796404</v>
      </c>
      <c r="AI242" s="2"/>
      <c r="AJ242" s="2"/>
      <c r="AK242" s="2"/>
      <c r="AL242" s="2"/>
      <c r="AM242" s="2"/>
      <c r="AN242" s="2"/>
      <c r="AO242" s="2"/>
      <c r="AP242" s="2"/>
      <c r="AQ242" s="2"/>
      <c r="AR242" s="2"/>
      <c r="AS242" s="2"/>
      <c r="AT242" s="2"/>
      <c r="AU242" s="2"/>
      <c r="AV242" s="2"/>
      <c r="AW242" s="2"/>
      <c r="AX242" s="2"/>
      <c r="AY242" s="2"/>
      <c r="AZ242" s="2"/>
    </row>
    <row r="243" spans="1:52" x14ac:dyDescent="0.2">
      <c r="A243" s="1">
        <v>23556</v>
      </c>
      <c r="B243" s="2" t="s">
        <v>53</v>
      </c>
      <c r="C243" s="2"/>
      <c r="D243" s="2"/>
      <c r="E243" s="2"/>
      <c r="F243" s="2"/>
      <c r="G243" s="2"/>
      <c r="H243" s="2"/>
      <c r="I243" s="2"/>
      <c r="J243" s="2"/>
      <c r="K243" s="2"/>
      <c r="L243" s="2"/>
      <c r="M243" s="2"/>
      <c r="N243" s="2"/>
      <c r="O243" s="2"/>
      <c r="P243" s="2"/>
      <c r="Q243" s="2"/>
      <c r="R243" t="s">
        <v>80</v>
      </c>
      <c r="S243" s="2"/>
      <c r="T243" s="2"/>
      <c r="U243" s="2"/>
      <c r="V243" s="2"/>
      <c r="W243" s="2"/>
      <c r="X243" s="2"/>
      <c r="Y243" s="2"/>
      <c r="Z243" s="2"/>
      <c r="AA243" s="2"/>
      <c r="AB243" s="2">
        <v>0</v>
      </c>
      <c r="AC243" s="2">
        <v>0</v>
      </c>
      <c r="AD243" s="2">
        <v>1700545.5968284658</v>
      </c>
      <c r="AE243" s="2">
        <v>0</v>
      </c>
      <c r="AF243" s="2">
        <v>0</v>
      </c>
      <c r="AG243" s="2">
        <v>0</v>
      </c>
      <c r="AH243" s="2">
        <v>4996305.0651890673</v>
      </c>
      <c r="AI243" s="2"/>
      <c r="AJ243" s="2"/>
      <c r="AK243" s="2"/>
      <c r="AL243" s="2"/>
      <c r="AM243" s="2"/>
      <c r="AN243" s="2"/>
      <c r="AO243" s="2"/>
      <c r="AP243" s="2"/>
      <c r="AQ243" s="2"/>
      <c r="AR243" s="2"/>
      <c r="AS243" s="2"/>
      <c r="AT243" s="2"/>
      <c r="AU243" s="2"/>
      <c r="AV243" s="2"/>
      <c r="AW243" s="2"/>
      <c r="AX243" s="2"/>
      <c r="AY243" s="2"/>
      <c r="AZ243" s="2"/>
    </row>
    <row r="244" spans="1:52" x14ac:dyDescent="0.2">
      <c r="A244" s="1">
        <v>23557</v>
      </c>
      <c r="B244" s="2" t="s">
        <v>53</v>
      </c>
      <c r="C244" s="2"/>
      <c r="D244" s="2"/>
      <c r="E244" s="2"/>
      <c r="F244" s="2"/>
      <c r="G244" s="2"/>
      <c r="H244" s="2"/>
      <c r="I244" s="2"/>
      <c r="J244" s="2"/>
      <c r="K244" s="2"/>
      <c r="L244" s="2"/>
      <c r="M244" s="2"/>
      <c r="N244" s="2"/>
      <c r="O244" s="2"/>
      <c r="P244" s="2"/>
      <c r="Q244" s="2"/>
      <c r="R244" t="s">
        <v>80</v>
      </c>
      <c r="S244" s="2"/>
      <c r="T244" s="2"/>
      <c r="U244" s="2"/>
      <c r="V244" s="2"/>
      <c r="W244" s="2"/>
      <c r="X244" s="2"/>
      <c r="Y244" s="2"/>
      <c r="Z244" s="2"/>
      <c r="AA244" s="2"/>
      <c r="AB244" s="2">
        <v>0</v>
      </c>
      <c r="AC244" s="2">
        <v>0</v>
      </c>
      <c r="AD244" s="2">
        <v>0</v>
      </c>
      <c r="AE244" s="2">
        <v>0</v>
      </c>
      <c r="AF244" s="2">
        <v>0</v>
      </c>
      <c r="AG244" s="2">
        <v>0</v>
      </c>
      <c r="AH244" s="2">
        <v>4996305.0651794802</v>
      </c>
      <c r="AI244" s="2"/>
      <c r="AJ244" s="2"/>
      <c r="AK244" s="2"/>
      <c r="AL244" s="2"/>
      <c r="AM244" s="2"/>
      <c r="AN244" s="2"/>
      <c r="AO244" s="2"/>
      <c r="AP244" s="2"/>
      <c r="AQ244" s="2"/>
      <c r="AR244" s="2"/>
      <c r="AS244" s="2"/>
      <c r="AT244" s="2"/>
      <c r="AU244" s="2"/>
      <c r="AV244" s="2"/>
      <c r="AW244" s="2"/>
      <c r="AX244" s="2"/>
      <c r="AY244" s="2"/>
      <c r="AZ244" s="2"/>
    </row>
    <row r="245" spans="1:52" x14ac:dyDescent="0.2">
      <c r="A245" s="1">
        <v>23558</v>
      </c>
      <c r="B245" s="2" t="s">
        <v>53</v>
      </c>
      <c r="C245" s="2"/>
      <c r="D245" s="2"/>
      <c r="E245" s="2"/>
      <c r="F245" s="2"/>
      <c r="G245" s="2"/>
      <c r="H245" s="2"/>
      <c r="I245" s="2"/>
      <c r="J245" s="2"/>
      <c r="K245" s="2"/>
      <c r="L245" s="2"/>
      <c r="M245" s="2"/>
      <c r="N245" s="2"/>
      <c r="O245" s="2"/>
      <c r="P245" s="2"/>
      <c r="Q245" s="2"/>
      <c r="R245" t="s">
        <v>80</v>
      </c>
      <c r="S245" s="2"/>
      <c r="T245" s="2"/>
      <c r="U245" s="2"/>
      <c r="V245" s="2"/>
      <c r="W245" s="2"/>
      <c r="X245" s="2"/>
      <c r="Y245" s="2"/>
      <c r="Z245" s="2"/>
      <c r="AA245" s="2"/>
      <c r="AB245" s="2">
        <v>0</v>
      </c>
      <c r="AC245" s="2">
        <v>0</v>
      </c>
      <c r="AD245" s="2">
        <v>0</v>
      </c>
      <c r="AE245" s="2">
        <v>0</v>
      </c>
      <c r="AF245" s="2">
        <v>0</v>
      </c>
      <c r="AG245" s="2">
        <v>0</v>
      </c>
      <c r="AH245" s="2">
        <v>4996305.0651935255</v>
      </c>
      <c r="AI245" s="2"/>
      <c r="AJ245" s="2"/>
      <c r="AK245" s="2"/>
      <c r="AL245" s="2"/>
      <c r="AM245" s="2"/>
      <c r="AN245" s="2"/>
      <c r="AO245" s="2"/>
      <c r="AP245" s="2"/>
      <c r="AQ245" s="2"/>
      <c r="AR245" s="2"/>
      <c r="AS245" s="2"/>
      <c r="AT245" s="2"/>
      <c r="AU245" s="2"/>
      <c r="AV245" s="2"/>
      <c r="AW245" s="2"/>
      <c r="AX245" s="2"/>
      <c r="AY245" s="2"/>
      <c r="AZ245" s="2"/>
    </row>
    <row r="246" spans="1:52" x14ac:dyDescent="0.2">
      <c r="A246" s="1">
        <v>23559</v>
      </c>
      <c r="B246" s="2" t="s">
        <v>53</v>
      </c>
      <c r="C246" s="2"/>
      <c r="D246" s="2"/>
      <c r="E246" s="2"/>
      <c r="F246" s="2"/>
      <c r="G246" s="2"/>
      <c r="H246" s="2"/>
      <c r="I246" s="2"/>
      <c r="J246" s="2"/>
      <c r="K246" s="2"/>
      <c r="L246" s="2"/>
      <c r="M246" s="2"/>
      <c r="N246" s="2"/>
      <c r="O246" s="2"/>
      <c r="P246" s="2"/>
      <c r="Q246" s="2"/>
      <c r="R246" t="s">
        <v>80</v>
      </c>
      <c r="S246" s="2"/>
      <c r="T246" s="2"/>
      <c r="U246" s="2"/>
      <c r="V246" s="2"/>
      <c r="W246" s="2"/>
      <c r="X246" s="2"/>
      <c r="Y246" s="2"/>
      <c r="Z246" s="2"/>
      <c r="AA246" s="2"/>
      <c r="AB246" s="2">
        <v>0</v>
      </c>
      <c r="AC246" s="2">
        <v>0</v>
      </c>
      <c r="AD246" s="2">
        <v>0</v>
      </c>
      <c r="AE246" s="2">
        <v>0</v>
      </c>
      <c r="AF246" s="2">
        <v>0</v>
      </c>
      <c r="AG246" s="2">
        <v>0</v>
      </c>
      <c r="AH246" s="2">
        <v>4996305.0652132584</v>
      </c>
      <c r="AI246" s="2"/>
      <c r="AJ246" s="2"/>
      <c r="AK246" s="2"/>
      <c r="AL246" s="2"/>
      <c r="AM246" s="2"/>
      <c r="AN246" s="2"/>
      <c r="AO246" s="2"/>
      <c r="AP246" s="2"/>
      <c r="AQ246" s="2"/>
      <c r="AR246" s="2"/>
      <c r="AS246" s="2"/>
      <c r="AT246" s="2"/>
      <c r="AU246" s="2"/>
      <c r="AV246" s="2"/>
      <c r="AW246" s="2"/>
      <c r="AX246" s="2"/>
      <c r="AY246" s="2"/>
      <c r="AZ246" s="2"/>
    </row>
    <row r="247" spans="1:52" x14ac:dyDescent="0.2">
      <c r="A247" s="1">
        <v>23748</v>
      </c>
      <c r="B247" s="2" t="s">
        <v>51</v>
      </c>
      <c r="C247" s="2" t="s">
        <v>52</v>
      </c>
      <c r="D247" s="2">
        <v>0</v>
      </c>
      <c r="E247" s="2">
        <v>0</v>
      </c>
      <c r="F247" s="2">
        <v>0</v>
      </c>
      <c r="G247" s="2">
        <v>0</v>
      </c>
      <c r="H247" s="2">
        <v>0</v>
      </c>
      <c r="I247" s="2">
        <v>0</v>
      </c>
      <c r="J247" s="2">
        <v>0</v>
      </c>
      <c r="K247" s="2">
        <v>262543.82484882517</v>
      </c>
      <c r="L247" s="2">
        <v>2230324.1607439835</v>
      </c>
      <c r="M247" s="2">
        <v>0</v>
      </c>
      <c r="N247" s="2">
        <v>408251.79057391657</v>
      </c>
      <c r="O247" s="2">
        <v>0</v>
      </c>
      <c r="P247" s="2">
        <v>0</v>
      </c>
      <c r="Q247" s="2">
        <v>288877.90667387372</v>
      </c>
      <c r="R247">
        <v>194.23713799999999</v>
      </c>
      <c r="S247" s="2">
        <v>0</v>
      </c>
      <c r="T247" s="2">
        <v>0</v>
      </c>
      <c r="U247" s="2">
        <v>334127.46781306365</v>
      </c>
      <c r="V247" s="2">
        <v>1790528.3870599221</v>
      </c>
      <c r="W247" s="2">
        <v>0</v>
      </c>
      <c r="X247" s="2">
        <v>287459.70369815984</v>
      </c>
      <c r="Y247" s="2">
        <v>3431.085687995102</v>
      </c>
      <c r="Z247" s="2">
        <v>30121.85906756746</v>
      </c>
      <c r="AA247" s="2">
        <v>484418.33750133676</v>
      </c>
      <c r="AB247" s="2"/>
      <c r="AC247" s="2"/>
      <c r="AD247" s="2"/>
      <c r="AE247" s="2"/>
      <c r="AF247" s="2"/>
      <c r="AG247" s="2"/>
      <c r="AH247" s="2"/>
      <c r="AI247" s="2">
        <v>1304492.4090596307</v>
      </c>
      <c r="AJ247" s="2">
        <v>0</v>
      </c>
      <c r="AK247" s="2">
        <v>4346.1700400090522</v>
      </c>
      <c r="AL247" s="2">
        <v>0</v>
      </c>
      <c r="AM247" s="2">
        <v>446900.17340688925</v>
      </c>
      <c r="AN247" s="2">
        <v>9014.011150000415</v>
      </c>
      <c r="AO247" s="2">
        <v>0</v>
      </c>
      <c r="AP247" s="2">
        <v>1395.6805940446777</v>
      </c>
      <c r="AQ247" s="2">
        <v>1236.1357010952759</v>
      </c>
      <c r="AR247" s="2">
        <v>0</v>
      </c>
      <c r="AS247" s="2">
        <v>355.39299999859549</v>
      </c>
      <c r="AT247" s="2">
        <v>0</v>
      </c>
      <c r="AU247" s="2">
        <v>0</v>
      </c>
      <c r="AV247" s="2">
        <v>0</v>
      </c>
      <c r="AW247" s="2">
        <v>255545.61516032924</v>
      </c>
      <c r="AX247" s="2">
        <v>0</v>
      </c>
      <c r="AY247" s="2">
        <v>80532.839030108662</v>
      </c>
      <c r="AZ247" s="2">
        <v>175318.69425170295</v>
      </c>
    </row>
    <row r="248" spans="1:52" x14ac:dyDescent="0.2">
      <c r="A248" s="1">
        <v>23749</v>
      </c>
      <c r="B248" s="2" t="s">
        <v>51</v>
      </c>
      <c r="C248" s="2"/>
      <c r="D248" s="2">
        <v>0</v>
      </c>
      <c r="E248" s="2">
        <v>0</v>
      </c>
      <c r="F248" s="2">
        <v>0</v>
      </c>
      <c r="G248" s="2">
        <v>0</v>
      </c>
      <c r="H248" s="2">
        <v>0</v>
      </c>
      <c r="I248" s="2">
        <v>0</v>
      </c>
      <c r="J248" s="2">
        <v>0</v>
      </c>
      <c r="K248" s="2">
        <v>1599735.8284896642</v>
      </c>
      <c r="L248" s="2">
        <v>1628173.7284377376</v>
      </c>
      <c r="M248" s="2">
        <v>0</v>
      </c>
      <c r="N248" s="2">
        <v>63907.781259449577</v>
      </c>
      <c r="O248" s="2">
        <v>0</v>
      </c>
      <c r="P248" s="2">
        <v>0</v>
      </c>
      <c r="Q248" s="2">
        <v>7654</v>
      </c>
      <c r="R248">
        <v>8490.8449000000001</v>
      </c>
      <c r="S248" s="2">
        <v>0</v>
      </c>
      <c r="T248" s="2">
        <v>0</v>
      </c>
      <c r="U248" s="2">
        <v>5430.6519903128301</v>
      </c>
      <c r="V248" s="2">
        <v>0</v>
      </c>
      <c r="W248" s="2">
        <v>0</v>
      </c>
      <c r="X248" s="2">
        <v>1600422.1179540118</v>
      </c>
      <c r="Y248" s="2">
        <v>3882.378342696235</v>
      </c>
      <c r="Z248" s="2">
        <v>0</v>
      </c>
      <c r="AA248" s="2">
        <v>15975.690423389164</v>
      </c>
      <c r="AB248" s="2"/>
      <c r="AC248" s="2"/>
      <c r="AD248" s="2"/>
      <c r="AE248" s="2"/>
      <c r="AF248" s="2"/>
      <c r="AG248" s="2"/>
      <c r="AH248" s="2"/>
      <c r="AI248" s="2">
        <v>0</v>
      </c>
      <c r="AJ248" s="2"/>
      <c r="AK248" s="2"/>
      <c r="AL248" s="2">
        <v>0</v>
      </c>
      <c r="AM248" s="2"/>
      <c r="AN248" s="2">
        <v>0</v>
      </c>
      <c r="AO248" s="2"/>
      <c r="AP248" s="2"/>
      <c r="AQ248" s="2"/>
      <c r="AR248" s="2">
        <v>0</v>
      </c>
      <c r="AS248" s="2">
        <v>0</v>
      </c>
      <c r="AT248" s="2">
        <v>0</v>
      </c>
      <c r="AU248" s="2">
        <v>0</v>
      </c>
      <c r="AV248" s="2">
        <v>0</v>
      </c>
      <c r="AW248" s="2">
        <v>974216.80891539541</v>
      </c>
      <c r="AX248" s="2">
        <v>561981.00729517615</v>
      </c>
      <c r="AY248" s="2">
        <v>610680.668505935</v>
      </c>
      <c r="AZ248" s="2">
        <v>865599.30623710062</v>
      </c>
    </row>
    <row r="249" spans="1:52" x14ac:dyDescent="0.2">
      <c r="A249" s="1">
        <v>23750</v>
      </c>
      <c r="B249" s="2" t="s">
        <v>51</v>
      </c>
      <c r="C249" s="2"/>
      <c r="D249" s="2">
        <v>0</v>
      </c>
      <c r="E249" s="2">
        <v>0</v>
      </c>
      <c r="F249" s="2">
        <v>0</v>
      </c>
      <c r="G249" s="2">
        <v>0</v>
      </c>
      <c r="H249" s="2">
        <v>0</v>
      </c>
      <c r="I249" s="2">
        <v>0</v>
      </c>
      <c r="J249" s="2">
        <v>0</v>
      </c>
      <c r="K249" s="2">
        <v>3503724.8317443035</v>
      </c>
      <c r="L249" s="2">
        <v>901966.02890216513</v>
      </c>
      <c r="M249" s="2">
        <v>0</v>
      </c>
      <c r="N249" s="2">
        <v>18400.087154670066</v>
      </c>
      <c r="O249" s="2">
        <v>0</v>
      </c>
      <c r="P249" s="2">
        <v>0</v>
      </c>
      <c r="Q249" s="2">
        <v>0</v>
      </c>
      <c r="R249">
        <v>0</v>
      </c>
      <c r="S249" s="2">
        <v>0</v>
      </c>
      <c r="T249" s="2">
        <v>0</v>
      </c>
      <c r="U249" s="2">
        <v>0</v>
      </c>
      <c r="V249" s="2">
        <v>0</v>
      </c>
      <c r="W249" s="2">
        <v>0</v>
      </c>
      <c r="X249" s="2">
        <v>124257.14966815911</v>
      </c>
      <c r="Y249" s="2">
        <v>0</v>
      </c>
      <c r="Z249" s="2">
        <v>0</v>
      </c>
      <c r="AA249" s="2">
        <v>0</v>
      </c>
      <c r="AB249" s="2"/>
      <c r="AC249" s="2"/>
      <c r="AD249" s="2"/>
      <c r="AE249" s="2"/>
      <c r="AF249" s="2"/>
      <c r="AG249" s="2"/>
      <c r="AH249" s="2"/>
      <c r="AI249" s="2">
        <v>0</v>
      </c>
      <c r="AJ249" s="2"/>
      <c r="AK249" s="2"/>
      <c r="AL249" s="2">
        <v>0</v>
      </c>
      <c r="AM249" s="2"/>
      <c r="AN249" s="2">
        <v>0</v>
      </c>
      <c r="AO249" s="2"/>
      <c r="AP249" s="2"/>
      <c r="AQ249" s="2"/>
      <c r="AR249" s="2">
        <v>680.32994564049113</v>
      </c>
      <c r="AS249" s="2">
        <v>90470.448008141902</v>
      </c>
      <c r="AT249" s="2">
        <v>0</v>
      </c>
      <c r="AU249" s="2">
        <v>0</v>
      </c>
      <c r="AV249" s="2">
        <v>8720.0994684636189</v>
      </c>
      <c r="AW249" s="2">
        <v>116397.07259877844</v>
      </c>
      <c r="AX249" s="2">
        <v>7860.0770693806644</v>
      </c>
      <c r="AY249" s="2">
        <v>27170.438780984819</v>
      </c>
      <c r="AZ249" s="2">
        <v>89435.640590092342</v>
      </c>
    </row>
    <row r="250" spans="1:52" x14ac:dyDescent="0.2">
      <c r="A250" s="1">
        <v>23751</v>
      </c>
      <c r="B250" s="2" t="s">
        <v>51</v>
      </c>
      <c r="C250" s="2"/>
      <c r="D250" s="2">
        <v>406558.43631367019</v>
      </c>
      <c r="E250" s="2">
        <v>0</v>
      </c>
      <c r="F250" s="2">
        <v>0</v>
      </c>
      <c r="G250" s="2">
        <v>0</v>
      </c>
      <c r="H250" s="2">
        <v>0</v>
      </c>
      <c r="I250" s="2">
        <v>669757.96371165174</v>
      </c>
      <c r="J250" s="2">
        <v>0</v>
      </c>
      <c r="K250" s="2">
        <v>1035184.7282012658</v>
      </c>
      <c r="L250" s="2">
        <v>1029484.3832295984</v>
      </c>
      <c r="M250" s="2">
        <v>0</v>
      </c>
      <c r="N250" s="2">
        <v>433191.26586757757</v>
      </c>
      <c r="O250" s="2">
        <v>0</v>
      </c>
      <c r="P250" s="2">
        <v>0</v>
      </c>
      <c r="Q250" s="2">
        <v>0</v>
      </c>
      <c r="R250">
        <v>0</v>
      </c>
      <c r="S250" s="2">
        <v>0</v>
      </c>
      <c r="T250" s="2">
        <v>0</v>
      </c>
      <c r="U250" s="2">
        <v>0</v>
      </c>
      <c r="V250" s="2">
        <v>669757.96371165186</v>
      </c>
      <c r="W250" s="2">
        <v>0</v>
      </c>
      <c r="X250" s="2">
        <v>0</v>
      </c>
      <c r="Y250" s="2">
        <v>0</v>
      </c>
      <c r="Z250" s="2">
        <v>0</v>
      </c>
      <c r="AA250" s="2">
        <v>20785.79968346762</v>
      </c>
      <c r="AB250" s="2">
        <v>34075.991963196451</v>
      </c>
      <c r="AC250" s="2"/>
      <c r="AD250" s="2">
        <v>2191814.9036387014</v>
      </c>
      <c r="AE250" s="2"/>
      <c r="AF250" s="2">
        <v>575491.2322229452</v>
      </c>
      <c r="AG250" s="2">
        <v>1310135.3827818341</v>
      </c>
      <c r="AH250" s="2"/>
      <c r="AI250" s="2">
        <v>0</v>
      </c>
      <c r="AJ250" s="2"/>
      <c r="AK250" s="2"/>
      <c r="AL250" s="2">
        <v>0</v>
      </c>
      <c r="AM250" s="2"/>
      <c r="AN250" s="2">
        <v>0</v>
      </c>
      <c r="AO250" s="2"/>
      <c r="AP250" s="2"/>
      <c r="AQ250" s="2"/>
      <c r="AR250" s="2">
        <v>0</v>
      </c>
      <c r="AS250" s="2">
        <v>0</v>
      </c>
      <c r="AT250" s="2">
        <v>200316.96724483467</v>
      </c>
      <c r="AU250" s="2">
        <v>0</v>
      </c>
      <c r="AV250" s="2">
        <v>0</v>
      </c>
      <c r="AW250" s="2">
        <v>0</v>
      </c>
      <c r="AX250" s="2">
        <v>0</v>
      </c>
      <c r="AY250" s="2">
        <v>0</v>
      </c>
      <c r="AZ250" s="2">
        <v>0</v>
      </c>
    </row>
    <row r="251" spans="1:52" x14ac:dyDescent="0.2">
      <c r="A251" s="1">
        <v>23752</v>
      </c>
      <c r="B251" s="2" t="s">
        <v>53</v>
      </c>
      <c r="C251" s="2"/>
      <c r="D251" s="2"/>
      <c r="E251" s="2"/>
      <c r="F251" s="2"/>
      <c r="G251" s="2"/>
      <c r="H251" s="2"/>
      <c r="I251" s="2"/>
      <c r="J251" s="2"/>
      <c r="K251" s="2"/>
      <c r="L251" s="2"/>
      <c r="M251" s="2"/>
      <c r="N251" s="2"/>
      <c r="O251" s="2"/>
      <c r="P251" s="2"/>
      <c r="Q251" s="2"/>
      <c r="R251" t="s">
        <v>80</v>
      </c>
      <c r="S251" s="2"/>
      <c r="T251" s="2"/>
      <c r="U251" s="2"/>
      <c r="V251" s="2"/>
      <c r="W251" s="2"/>
      <c r="X251" s="2"/>
      <c r="Y251" s="2"/>
      <c r="Z251" s="2"/>
      <c r="AA251" s="2"/>
      <c r="AB251" s="2">
        <v>0</v>
      </c>
      <c r="AC251" s="2">
        <v>0</v>
      </c>
      <c r="AD251" s="2">
        <v>4996305.0651889946</v>
      </c>
      <c r="AE251" s="2">
        <v>0</v>
      </c>
      <c r="AF251" s="2">
        <v>508090.1332720475</v>
      </c>
      <c r="AG251" s="2">
        <v>4149227.3628638466</v>
      </c>
      <c r="AH251" s="2">
        <v>0</v>
      </c>
      <c r="AI251" s="2"/>
      <c r="AJ251" s="2"/>
      <c r="AK251" s="2"/>
      <c r="AL251" s="2"/>
      <c r="AM251" s="2"/>
      <c r="AN251" s="2"/>
      <c r="AO251" s="2"/>
      <c r="AP251" s="2"/>
      <c r="AQ251" s="2"/>
      <c r="AR251" s="2"/>
      <c r="AS251" s="2"/>
      <c r="AT251" s="2"/>
      <c r="AU251" s="2"/>
      <c r="AV251" s="2"/>
      <c r="AW251" s="2"/>
      <c r="AX251" s="2"/>
      <c r="AY251" s="2"/>
      <c r="AZ251" s="2"/>
    </row>
    <row r="252" spans="1:52" x14ac:dyDescent="0.2">
      <c r="A252" s="1">
        <v>23753</v>
      </c>
      <c r="B252" s="2" t="s">
        <v>53</v>
      </c>
      <c r="C252" s="2"/>
      <c r="D252" s="2"/>
      <c r="E252" s="2"/>
      <c r="F252" s="2"/>
      <c r="G252" s="2"/>
      <c r="H252" s="2"/>
      <c r="I252" s="2"/>
      <c r="J252" s="2"/>
      <c r="K252" s="2"/>
      <c r="L252" s="2"/>
      <c r="M252" s="2"/>
      <c r="N252" s="2"/>
      <c r="O252" s="2"/>
      <c r="P252" s="2"/>
      <c r="Q252" s="2"/>
      <c r="R252" t="s">
        <v>80</v>
      </c>
      <c r="S252" s="2"/>
      <c r="T252" s="2"/>
      <c r="U252" s="2"/>
      <c r="V252" s="2"/>
      <c r="W252" s="2"/>
      <c r="X252" s="2"/>
      <c r="Y252" s="2"/>
      <c r="Z252" s="2"/>
      <c r="AA252" s="2"/>
      <c r="AB252" s="2">
        <v>0</v>
      </c>
      <c r="AC252" s="2">
        <v>0</v>
      </c>
      <c r="AD252" s="2">
        <v>4996305.065179551</v>
      </c>
      <c r="AE252" s="2">
        <v>0</v>
      </c>
      <c r="AF252" s="2">
        <v>745295.23668740538</v>
      </c>
      <c r="AG252" s="2">
        <v>1492526.0149925696</v>
      </c>
      <c r="AH252" s="2">
        <v>2758483.8134995368</v>
      </c>
      <c r="AI252" s="2"/>
      <c r="AJ252" s="2"/>
      <c r="AK252" s="2"/>
      <c r="AL252" s="2"/>
      <c r="AM252" s="2"/>
      <c r="AN252" s="2"/>
      <c r="AO252" s="2"/>
      <c r="AP252" s="2"/>
      <c r="AQ252" s="2"/>
      <c r="AR252" s="2"/>
      <c r="AS252" s="2"/>
      <c r="AT252" s="2"/>
      <c r="AU252" s="2"/>
      <c r="AV252" s="2"/>
      <c r="AW252" s="2"/>
      <c r="AX252" s="2"/>
      <c r="AY252" s="2"/>
      <c r="AZ252" s="2"/>
    </row>
    <row r="253" spans="1:52" x14ac:dyDescent="0.2">
      <c r="A253" s="1">
        <v>23754</v>
      </c>
      <c r="B253" s="2" t="s">
        <v>53</v>
      </c>
      <c r="C253" s="2"/>
      <c r="D253" s="2"/>
      <c r="E253" s="2"/>
      <c r="F253" s="2"/>
      <c r="G253" s="2"/>
      <c r="H253" s="2"/>
      <c r="I253" s="2"/>
      <c r="J253" s="2"/>
      <c r="K253" s="2"/>
      <c r="L253" s="2"/>
      <c r="M253" s="2"/>
      <c r="N253" s="2"/>
      <c r="O253" s="2"/>
      <c r="P253" s="2"/>
      <c r="Q253" s="2"/>
      <c r="R253" t="s">
        <v>80</v>
      </c>
      <c r="S253" s="2"/>
      <c r="T253" s="2"/>
      <c r="U253" s="2"/>
      <c r="V253" s="2"/>
      <c r="W253" s="2"/>
      <c r="X253" s="2"/>
      <c r="Y253" s="2"/>
      <c r="Z253" s="2"/>
      <c r="AA253" s="2"/>
      <c r="AB253" s="2">
        <v>0</v>
      </c>
      <c r="AC253" s="2">
        <v>0</v>
      </c>
      <c r="AD253" s="2">
        <v>4996305.0651889946</v>
      </c>
      <c r="AE253" s="2">
        <v>0</v>
      </c>
      <c r="AF253" s="2">
        <v>0</v>
      </c>
      <c r="AG253" s="2">
        <v>1265165.9453031349</v>
      </c>
      <c r="AH253" s="2">
        <v>3731139.119884667</v>
      </c>
      <c r="AI253" s="2"/>
      <c r="AJ253" s="2"/>
      <c r="AK253" s="2"/>
      <c r="AL253" s="2"/>
      <c r="AM253" s="2"/>
      <c r="AN253" s="2"/>
      <c r="AO253" s="2"/>
      <c r="AP253" s="2"/>
      <c r="AQ253" s="2"/>
      <c r="AR253" s="2"/>
      <c r="AS253" s="2"/>
      <c r="AT253" s="2"/>
      <c r="AU253" s="2"/>
      <c r="AV253" s="2"/>
      <c r="AW253" s="2"/>
      <c r="AX253" s="2"/>
      <c r="AY253" s="2"/>
      <c r="AZ253" s="2"/>
    </row>
    <row r="254" spans="1:52" x14ac:dyDescent="0.2">
      <c r="A254" s="1">
        <v>23755</v>
      </c>
      <c r="B254" s="2" t="s">
        <v>53</v>
      </c>
      <c r="C254" s="2"/>
      <c r="D254" s="2"/>
      <c r="E254" s="2"/>
      <c r="F254" s="2"/>
      <c r="G254" s="2"/>
      <c r="H254" s="2"/>
      <c r="I254" s="2"/>
      <c r="J254" s="2"/>
      <c r="K254" s="2"/>
      <c r="L254" s="2"/>
      <c r="M254" s="2"/>
      <c r="N254" s="2"/>
      <c r="O254" s="2"/>
      <c r="P254" s="2"/>
      <c r="Q254" s="2"/>
      <c r="R254" t="s">
        <v>80</v>
      </c>
      <c r="S254" s="2"/>
      <c r="T254" s="2"/>
      <c r="U254" s="2"/>
      <c r="V254" s="2"/>
      <c r="W254" s="2"/>
      <c r="X254" s="2"/>
      <c r="Y254" s="2"/>
      <c r="Z254" s="2"/>
      <c r="AA254" s="2"/>
      <c r="AB254" s="2">
        <v>0</v>
      </c>
      <c r="AC254" s="2">
        <v>0</v>
      </c>
      <c r="AD254" s="2">
        <v>4996305.065179551</v>
      </c>
      <c r="AE254" s="2">
        <v>0</v>
      </c>
      <c r="AF254" s="2">
        <v>0</v>
      </c>
      <c r="AG254" s="2">
        <v>182707.78171647812</v>
      </c>
      <c r="AH254" s="2">
        <v>4813597.2834612187</v>
      </c>
      <c r="AI254" s="2"/>
      <c r="AJ254" s="2"/>
      <c r="AK254" s="2"/>
      <c r="AL254" s="2"/>
      <c r="AM254" s="2"/>
      <c r="AN254" s="2"/>
      <c r="AO254" s="2"/>
      <c r="AP254" s="2"/>
      <c r="AQ254" s="2"/>
      <c r="AR254" s="2"/>
      <c r="AS254" s="2"/>
      <c r="AT254" s="2"/>
      <c r="AU254" s="2"/>
      <c r="AV254" s="2"/>
      <c r="AW254" s="2"/>
      <c r="AX254" s="2"/>
      <c r="AY254" s="2"/>
      <c r="AZ254" s="2"/>
    </row>
    <row r="255" spans="1:52" x14ac:dyDescent="0.2">
      <c r="A255" s="1">
        <v>23756</v>
      </c>
      <c r="B255" s="2" t="s">
        <v>53</v>
      </c>
      <c r="C255" s="2"/>
      <c r="D255" s="2"/>
      <c r="E255" s="2"/>
      <c r="F255" s="2"/>
      <c r="G255" s="2"/>
      <c r="H255" s="2"/>
      <c r="I255" s="2"/>
      <c r="J255" s="2"/>
      <c r="K255" s="2"/>
      <c r="L255" s="2"/>
      <c r="M255" s="2"/>
      <c r="N255" s="2"/>
      <c r="O255" s="2"/>
      <c r="P255" s="2"/>
      <c r="Q255" s="2"/>
      <c r="R255" t="s">
        <v>80</v>
      </c>
      <c r="S255" s="2"/>
      <c r="T255" s="2"/>
      <c r="U255" s="2"/>
      <c r="V255" s="2"/>
      <c r="W255" s="2"/>
      <c r="X255" s="2"/>
      <c r="Y255" s="2"/>
      <c r="Z255" s="2"/>
      <c r="AA255" s="2"/>
      <c r="AB255" s="2">
        <v>0</v>
      </c>
      <c r="AC255" s="2">
        <v>0</v>
      </c>
      <c r="AD255" s="2">
        <v>4996305.0651889946</v>
      </c>
      <c r="AE255" s="2">
        <v>0</v>
      </c>
      <c r="AF255" s="2">
        <v>0</v>
      </c>
      <c r="AG255" s="2">
        <v>0</v>
      </c>
      <c r="AH255" s="2">
        <v>4685086.570705696</v>
      </c>
      <c r="AI255" s="2"/>
      <c r="AJ255" s="2"/>
      <c r="AK255" s="2"/>
      <c r="AL255" s="2"/>
      <c r="AM255" s="2"/>
      <c r="AN255" s="2"/>
      <c r="AO255" s="2"/>
      <c r="AP255" s="2"/>
      <c r="AQ255" s="2"/>
      <c r="AR255" s="2"/>
      <c r="AS255" s="2"/>
      <c r="AT255" s="2"/>
      <c r="AU255" s="2"/>
      <c r="AV255" s="2"/>
      <c r="AW255" s="2"/>
      <c r="AX255" s="2"/>
      <c r="AY255" s="2"/>
      <c r="AZ255" s="2"/>
    </row>
    <row r="256" spans="1:52" x14ac:dyDescent="0.2">
      <c r="A256" s="1">
        <v>23757</v>
      </c>
      <c r="B256" s="2" t="s">
        <v>53</v>
      </c>
      <c r="C256" s="2"/>
      <c r="D256" s="2"/>
      <c r="E256" s="2"/>
      <c r="F256" s="2"/>
      <c r="G256" s="2"/>
      <c r="H256" s="2"/>
      <c r="I256" s="2"/>
      <c r="J256" s="2"/>
      <c r="K256" s="2"/>
      <c r="L256" s="2"/>
      <c r="M256" s="2"/>
      <c r="N256" s="2"/>
      <c r="O256" s="2"/>
      <c r="P256" s="2"/>
      <c r="Q256" s="2"/>
      <c r="R256" t="s">
        <v>80</v>
      </c>
      <c r="S256" s="2"/>
      <c r="T256" s="2"/>
      <c r="U256" s="2"/>
      <c r="V256" s="2"/>
      <c r="W256" s="2"/>
      <c r="X256" s="2"/>
      <c r="Y256" s="2"/>
      <c r="Z256" s="2"/>
      <c r="AA256" s="2"/>
      <c r="AB256" s="2">
        <v>0</v>
      </c>
      <c r="AC256" s="2">
        <v>0</v>
      </c>
      <c r="AD256" s="2">
        <v>4996305.0651889946</v>
      </c>
      <c r="AE256" s="2">
        <v>0</v>
      </c>
      <c r="AF256" s="2">
        <v>0</v>
      </c>
      <c r="AG256" s="2">
        <v>0</v>
      </c>
      <c r="AH256" s="2">
        <v>1415000.9955158767</v>
      </c>
      <c r="AI256" s="2"/>
      <c r="AJ256" s="2"/>
      <c r="AK256" s="2"/>
      <c r="AL256" s="2"/>
      <c r="AM256" s="2"/>
      <c r="AN256" s="2"/>
      <c r="AO256" s="2"/>
      <c r="AP256" s="2"/>
      <c r="AQ256" s="2"/>
      <c r="AR256" s="2"/>
      <c r="AS256" s="2"/>
      <c r="AT256" s="2"/>
      <c r="AU256" s="2"/>
      <c r="AV256" s="2"/>
      <c r="AW256" s="2"/>
      <c r="AX256" s="2"/>
      <c r="AY256" s="2"/>
      <c r="AZ256" s="2"/>
    </row>
    <row r="257" spans="1:52" x14ac:dyDescent="0.2">
      <c r="A257" s="1">
        <v>23758</v>
      </c>
      <c r="B257" s="2" t="s">
        <v>53</v>
      </c>
      <c r="C257" s="2"/>
      <c r="D257" s="2"/>
      <c r="E257" s="2"/>
      <c r="F257" s="2"/>
      <c r="G257" s="2"/>
      <c r="H257" s="2"/>
      <c r="I257" s="2"/>
      <c r="J257" s="2"/>
      <c r="K257" s="2"/>
      <c r="L257" s="2"/>
      <c r="M257" s="2"/>
      <c r="N257" s="2"/>
      <c r="O257" s="2"/>
      <c r="P257" s="2"/>
      <c r="Q257" s="2"/>
      <c r="R257" t="s">
        <v>80</v>
      </c>
      <c r="S257" s="2"/>
      <c r="T257" s="2"/>
      <c r="U257" s="2"/>
      <c r="V257" s="2"/>
      <c r="W257" s="2"/>
      <c r="X257" s="2"/>
      <c r="Y257" s="2"/>
      <c r="Z257" s="2"/>
      <c r="AA257" s="2"/>
      <c r="AB257" s="2">
        <v>0</v>
      </c>
      <c r="AC257" s="2">
        <v>0</v>
      </c>
      <c r="AD257" s="2">
        <v>4996305.065179551</v>
      </c>
      <c r="AE257" s="2">
        <v>0</v>
      </c>
      <c r="AF257" s="2">
        <v>0</v>
      </c>
      <c r="AG257" s="2">
        <v>0</v>
      </c>
      <c r="AH257" s="2">
        <v>3919807.9610935692</v>
      </c>
      <c r="AI257" s="2"/>
      <c r="AJ257" s="2"/>
      <c r="AK257" s="2"/>
      <c r="AL257" s="2"/>
      <c r="AM257" s="2"/>
      <c r="AN257" s="2"/>
      <c r="AO257" s="2"/>
      <c r="AP257" s="2"/>
      <c r="AQ257" s="2"/>
      <c r="AR257" s="2"/>
      <c r="AS257" s="2"/>
      <c r="AT257" s="2"/>
      <c r="AU257" s="2"/>
      <c r="AV257" s="2"/>
      <c r="AW257" s="2"/>
      <c r="AX257" s="2"/>
      <c r="AY257" s="2"/>
      <c r="AZ257" s="2"/>
    </row>
    <row r="258" spans="1:52" x14ac:dyDescent="0.2">
      <c r="A258" s="1">
        <v>23759</v>
      </c>
      <c r="B258" s="2" t="s">
        <v>53</v>
      </c>
      <c r="C258" s="2"/>
      <c r="D258" s="2"/>
      <c r="E258" s="2"/>
      <c r="F258" s="2"/>
      <c r="G258" s="2"/>
      <c r="H258" s="2"/>
      <c r="I258" s="2"/>
      <c r="J258" s="2"/>
      <c r="K258" s="2"/>
      <c r="L258" s="2"/>
      <c r="M258" s="2"/>
      <c r="N258" s="2"/>
      <c r="O258" s="2"/>
      <c r="P258" s="2"/>
      <c r="Q258" s="2"/>
      <c r="R258" t="s">
        <v>80</v>
      </c>
      <c r="S258" s="2"/>
      <c r="T258" s="2"/>
      <c r="U258" s="2"/>
      <c r="V258" s="2"/>
      <c r="W258" s="2"/>
      <c r="X258" s="2"/>
      <c r="Y258" s="2"/>
      <c r="Z258" s="2"/>
      <c r="AA258" s="2"/>
      <c r="AB258" s="2">
        <v>0</v>
      </c>
      <c r="AC258" s="2">
        <v>0</v>
      </c>
      <c r="AD258" s="2">
        <v>4557958.8042807113</v>
      </c>
      <c r="AE258" s="2">
        <v>0</v>
      </c>
      <c r="AF258" s="2">
        <v>0</v>
      </c>
      <c r="AG258" s="2">
        <v>0</v>
      </c>
      <c r="AH258" s="2">
        <v>4996305.0651889248</v>
      </c>
      <c r="AI258" s="2"/>
      <c r="AJ258" s="2"/>
      <c r="AK258" s="2"/>
      <c r="AL258" s="2"/>
      <c r="AM258" s="2"/>
      <c r="AN258" s="2"/>
      <c r="AO258" s="2"/>
      <c r="AP258" s="2"/>
      <c r="AQ258" s="2"/>
      <c r="AR258" s="2"/>
      <c r="AS258" s="2"/>
      <c r="AT258" s="2"/>
      <c r="AU258" s="2"/>
      <c r="AV258" s="2"/>
      <c r="AW258" s="2"/>
      <c r="AX258" s="2"/>
      <c r="AY258" s="2"/>
      <c r="AZ258" s="2"/>
    </row>
    <row r="259" spans="1:52" x14ac:dyDescent="0.2">
      <c r="A259" s="1">
        <v>23760</v>
      </c>
      <c r="B259" s="2" t="s">
        <v>53</v>
      </c>
      <c r="C259" s="2"/>
      <c r="D259" s="2"/>
      <c r="E259" s="2"/>
      <c r="F259" s="2"/>
      <c r="G259" s="2"/>
      <c r="H259" s="2"/>
      <c r="I259" s="2"/>
      <c r="J259" s="2"/>
      <c r="K259" s="2"/>
      <c r="L259" s="2"/>
      <c r="M259" s="2"/>
      <c r="N259" s="2"/>
      <c r="O259" s="2"/>
      <c r="P259" s="2"/>
      <c r="Q259" s="2"/>
      <c r="R259" t="s">
        <v>80</v>
      </c>
      <c r="S259" s="2"/>
      <c r="T259" s="2"/>
      <c r="U259" s="2"/>
      <c r="V259" s="2"/>
      <c r="W259" s="2"/>
      <c r="X259" s="2"/>
      <c r="Y259" s="2"/>
      <c r="Z259" s="2"/>
      <c r="AA259" s="2"/>
      <c r="AB259" s="2">
        <v>0</v>
      </c>
      <c r="AC259" s="2">
        <v>0</v>
      </c>
      <c r="AD259" s="2">
        <v>0</v>
      </c>
      <c r="AE259" s="2">
        <v>0</v>
      </c>
      <c r="AF259" s="2">
        <v>0</v>
      </c>
      <c r="AG259" s="2">
        <v>0</v>
      </c>
      <c r="AH259" s="2">
        <v>4996305.0651797224</v>
      </c>
      <c r="AI259" s="2"/>
      <c r="AJ259" s="2"/>
      <c r="AK259" s="2"/>
      <c r="AL259" s="2"/>
      <c r="AM259" s="2"/>
      <c r="AN259" s="2"/>
      <c r="AO259" s="2"/>
      <c r="AP259" s="2"/>
      <c r="AQ259" s="2"/>
      <c r="AR259" s="2"/>
      <c r="AS259" s="2"/>
      <c r="AT259" s="2"/>
      <c r="AU259" s="2"/>
      <c r="AV259" s="2"/>
      <c r="AW259" s="2"/>
      <c r="AX259" s="2"/>
      <c r="AY259" s="2"/>
      <c r="AZ259" s="2"/>
    </row>
    <row r="260" spans="1:52" x14ac:dyDescent="0.2">
      <c r="A260" s="1">
        <v>23761</v>
      </c>
      <c r="B260" s="2" t="s">
        <v>53</v>
      </c>
      <c r="C260" s="2"/>
      <c r="D260" s="2"/>
      <c r="E260" s="2"/>
      <c r="F260" s="2"/>
      <c r="G260" s="2"/>
      <c r="H260" s="2"/>
      <c r="I260" s="2"/>
      <c r="J260" s="2"/>
      <c r="K260" s="2"/>
      <c r="L260" s="2"/>
      <c r="M260" s="2"/>
      <c r="N260" s="2"/>
      <c r="O260" s="2"/>
      <c r="P260" s="2"/>
      <c r="Q260" s="2"/>
      <c r="R260" t="s">
        <v>80</v>
      </c>
      <c r="S260" s="2"/>
      <c r="T260" s="2"/>
      <c r="U260" s="2"/>
      <c r="V260" s="2"/>
      <c r="W260" s="2"/>
      <c r="X260" s="2"/>
      <c r="Y260" s="2"/>
      <c r="Z260" s="2"/>
      <c r="AA260" s="2"/>
      <c r="AB260" s="2">
        <v>0</v>
      </c>
      <c r="AC260" s="2">
        <v>0</v>
      </c>
      <c r="AD260" s="2">
        <v>0</v>
      </c>
      <c r="AE260" s="2">
        <v>0</v>
      </c>
      <c r="AF260" s="2">
        <v>0</v>
      </c>
      <c r="AG260" s="2">
        <v>0</v>
      </c>
      <c r="AH260" s="2">
        <v>4996305.0652045868</v>
      </c>
      <c r="AI260" s="2"/>
      <c r="AJ260" s="2"/>
      <c r="AK260" s="2"/>
      <c r="AL260" s="2"/>
      <c r="AM260" s="2"/>
      <c r="AN260" s="2"/>
      <c r="AO260" s="2"/>
      <c r="AP260" s="2"/>
      <c r="AQ260" s="2"/>
      <c r="AR260" s="2"/>
      <c r="AS260" s="2"/>
      <c r="AT260" s="2"/>
      <c r="AU260" s="2"/>
      <c r="AV260" s="2"/>
      <c r="AW260" s="2"/>
      <c r="AX260" s="2"/>
      <c r="AY260" s="2"/>
      <c r="AZ260" s="2"/>
    </row>
    <row r="261" spans="1:52" x14ac:dyDescent="0.2">
      <c r="A261" s="1">
        <v>23952</v>
      </c>
      <c r="B261" s="2" t="s">
        <v>51</v>
      </c>
      <c r="C261" s="2"/>
      <c r="D261" s="2">
        <v>293445.40109522367</v>
      </c>
      <c r="E261" s="2">
        <v>0</v>
      </c>
      <c r="F261" s="2">
        <v>0</v>
      </c>
      <c r="G261" s="2">
        <v>0</v>
      </c>
      <c r="H261" s="2">
        <v>0</v>
      </c>
      <c r="I261" s="2">
        <v>458232.43782684737</v>
      </c>
      <c r="J261" s="2">
        <v>0</v>
      </c>
      <c r="K261" s="2">
        <v>1283959.5137894498</v>
      </c>
      <c r="L261" s="2">
        <v>1748761.2221359883</v>
      </c>
      <c r="M261" s="2">
        <v>0</v>
      </c>
      <c r="N261" s="2">
        <v>359278.98118010047</v>
      </c>
      <c r="O261" s="2">
        <v>0</v>
      </c>
      <c r="P261" s="2">
        <v>0</v>
      </c>
      <c r="Q261" s="2">
        <v>0</v>
      </c>
      <c r="R261">
        <v>1193.2878000000001</v>
      </c>
      <c r="S261" s="2">
        <v>0</v>
      </c>
      <c r="T261" s="2">
        <v>0</v>
      </c>
      <c r="U261" s="2">
        <v>0</v>
      </c>
      <c r="V261" s="2">
        <v>458232.43782684731</v>
      </c>
      <c r="W261" s="2">
        <v>0</v>
      </c>
      <c r="X261" s="2">
        <v>384042.92213900865</v>
      </c>
      <c r="Y261" s="2">
        <v>1087.7111184323601</v>
      </c>
      <c r="Z261" s="2">
        <v>0</v>
      </c>
      <c r="AA261" s="2">
        <v>0</v>
      </c>
      <c r="AB261" s="2">
        <v>6255.7884973515693</v>
      </c>
      <c r="AC261" s="2"/>
      <c r="AD261" s="2">
        <v>660245.78431057255</v>
      </c>
      <c r="AE261" s="2"/>
      <c r="AF261" s="2">
        <v>236843.91722787649</v>
      </c>
      <c r="AG261" s="2">
        <v>372135.42356254213</v>
      </c>
      <c r="AH261" s="2"/>
      <c r="AI261" s="2">
        <v>0</v>
      </c>
      <c r="AJ261" s="2"/>
      <c r="AK261" s="2"/>
      <c r="AL261" s="2">
        <v>0</v>
      </c>
      <c r="AM261" s="2"/>
      <c r="AN261" s="2">
        <v>0</v>
      </c>
      <c r="AO261" s="2"/>
      <c r="AP261" s="2"/>
      <c r="AQ261" s="2"/>
      <c r="AR261" s="2">
        <v>0</v>
      </c>
      <c r="AS261" s="2">
        <v>0</v>
      </c>
      <c r="AT261" s="2">
        <v>137254.94604102636</v>
      </c>
      <c r="AU261" s="2">
        <v>0</v>
      </c>
      <c r="AV261" s="2">
        <v>0</v>
      </c>
      <c r="AW261" s="2">
        <v>300021.6247878932</v>
      </c>
      <c r="AX261" s="2">
        <v>12145.300661563784</v>
      </c>
      <c r="AY261" s="2">
        <v>182837.73880309914</v>
      </c>
      <c r="AZ261" s="2">
        <v>218513.90572088645</v>
      </c>
    </row>
    <row r="262" spans="1:52" x14ac:dyDescent="0.2">
      <c r="A262" s="1">
        <v>23953</v>
      </c>
      <c r="B262" s="2" t="s">
        <v>53</v>
      </c>
      <c r="C262" s="2"/>
      <c r="D262" s="2">
        <v>115.7351959965748</v>
      </c>
      <c r="E262" s="2"/>
      <c r="F262" s="2"/>
      <c r="G262" s="2"/>
      <c r="H262" s="2"/>
      <c r="I262" s="2"/>
      <c r="J262" s="2"/>
      <c r="K262" s="2"/>
      <c r="L262" s="2"/>
      <c r="M262" s="2"/>
      <c r="N262" s="2">
        <v>210.68057710385523</v>
      </c>
      <c r="O262" s="2"/>
      <c r="P262" s="2"/>
      <c r="Q262" s="2"/>
      <c r="R262" t="s">
        <v>80</v>
      </c>
      <c r="S262" s="2"/>
      <c r="T262" s="2"/>
      <c r="U262" s="2"/>
      <c r="V262" s="2"/>
      <c r="W262" s="2"/>
      <c r="X262" s="2"/>
      <c r="Y262" s="2"/>
      <c r="Z262" s="2"/>
      <c r="AA262" s="2"/>
      <c r="AB262" s="2">
        <v>0</v>
      </c>
      <c r="AC262" s="2">
        <v>0</v>
      </c>
      <c r="AD262" s="2">
        <v>3915069.762154473</v>
      </c>
      <c r="AE262" s="2">
        <v>0</v>
      </c>
      <c r="AF262" s="2">
        <v>1327012.041391599</v>
      </c>
      <c r="AG262" s="2">
        <v>3426681.38276956</v>
      </c>
      <c r="AH262" s="2">
        <v>0</v>
      </c>
      <c r="AI262" s="2"/>
      <c r="AJ262" s="2"/>
      <c r="AK262" s="2"/>
      <c r="AL262" s="2"/>
      <c r="AM262" s="2"/>
      <c r="AN262" s="2"/>
      <c r="AO262" s="2"/>
      <c r="AP262" s="2"/>
      <c r="AQ262" s="2"/>
      <c r="AR262" s="2"/>
      <c r="AS262" s="2"/>
      <c r="AT262" s="2"/>
      <c r="AU262" s="2"/>
      <c r="AV262" s="2"/>
      <c r="AW262" s="2"/>
      <c r="AX262" s="2"/>
      <c r="AY262" s="2"/>
      <c r="AZ262" s="2"/>
    </row>
    <row r="263" spans="1:52" x14ac:dyDescent="0.2">
      <c r="A263" s="1">
        <v>23954</v>
      </c>
      <c r="B263" s="2" t="s">
        <v>53</v>
      </c>
      <c r="C263" s="2"/>
      <c r="D263" s="2"/>
      <c r="E263" s="2"/>
      <c r="F263" s="2"/>
      <c r="G263" s="2"/>
      <c r="H263" s="2"/>
      <c r="I263" s="2"/>
      <c r="J263" s="2"/>
      <c r="K263" s="2"/>
      <c r="L263" s="2"/>
      <c r="M263" s="2"/>
      <c r="N263" s="2"/>
      <c r="O263" s="2"/>
      <c r="P263" s="2"/>
      <c r="Q263" s="2"/>
      <c r="R263" t="s">
        <v>80</v>
      </c>
      <c r="S263" s="2"/>
      <c r="T263" s="2"/>
      <c r="U263" s="2"/>
      <c r="V263" s="2"/>
      <c r="W263" s="2"/>
      <c r="X263" s="2"/>
      <c r="Y263" s="2"/>
      <c r="Z263" s="2"/>
      <c r="AA263" s="2"/>
      <c r="AB263" s="2">
        <v>0</v>
      </c>
      <c r="AC263" s="2">
        <v>0</v>
      </c>
      <c r="AD263" s="2">
        <v>4996305.0651886826</v>
      </c>
      <c r="AE263" s="2">
        <v>0</v>
      </c>
      <c r="AF263" s="2">
        <v>1379333.2263178092</v>
      </c>
      <c r="AG263" s="2">
        <v>1804893.5789422221</v>
      </c>
      <c r="AH263" s="2">
        <v>1362583.0347178623</v>
      </c>
      <c r="AI263" s="2"/>
      <c r="AJ263" s="2"/>
      <c r="AK263" s="2"/>
      <c r="AL263" s="2"/>
      <c r="AM263" s="2"/>
      <c r="AN263" s="2"/>
      <c r="AO263" s="2"/>
      <c r="AP263" s="2"/>
      <c r="AQ263" s="2"/>
      <c r="AR263" s="2"/>
      <c r="AS263" s="2"/>
      <c r="AT263" s="2"/>
      <c r="AU263" s="2"/>
      <c r="AV263" s="2"/>
      <c r="AW263" s="2"/>
      <c r="AX263" s="2"/>
      <c r="AY263" s="2"/>
      <c r="AZ263" s="2"/>
    </row>
    <row r="264" spans="1:52" x14ac:dyDescent="0.2">
      <c r="A264" s="1">
        <v>23955</v>
      </c>
      <c r="B264" s="2" t="s">
        <v>53</v>
      </c>
      <c r="C264" s="2"/>
      <c r="D264" s="2"/>
      <c r="E264" s="2"/>
      <c r="F264" s="2"/>
      <c r="G264" s="2"/>
      <c r="H264" s="2"/>
      <c r="I264" s="2"/>
      <c r="J264" s="2"/>
      <c r="K264" s="2"/>
      <c r="L264" s="2"/>
      <c r="M264" s="2"/>
      <c r="N264" s="2"/>
      <c r="O264" s="2"/>
      <c r="P264" s="2"/>
      <c r="Q264" s="2"/>
      <c r="R264" t="s">
        <v>80</v>
      </c>
      <c r="S264" s="2"/>
      <c r="T264" s="2"/>
      <c r="U264" s="2"/>
      <c r="V264" s="2"/>
      <c r="W264" s="2"/>
      <c r="X264" s="2"/>
      <c r="Y264" s="2"/>
      <c r="Z264" s="2"/>
      <c r="AA264" s="2"/>
      <c r="AB264" s="2">
        <v>0</v>
      </c>
      <c r="AC264" s="2">
        <v>0</v>
      </c>
      <c r="AD264" s="2">
        <v>4996305.0651889248</v>
      </c>
      <c r="AE264" s="2">
        <v>0</v>
      </c>
      <c r="AF264" s="2">
        <v>0</v>
      </c>
      <c r="AG264" s="2">
        <v>1075870.880945903</v>
      </c>
      <c r="AH264" s="2">
        <v>2147525.5397451567</v>
      </c>
      <c r="AI264" s="2"/>
      <c r="AJ264" s="2"/>
      <c r="AK264" s="2"/>
      <c r="AL264" s="2"/>
      <c r="AM264" s="2"/>
      <c r="AN264" s="2"/>
      <c r="AO264" s="2"/>
      <c r="AP264" s="2"/>
      <c r="AQ264" s="2"/>
      <c r="AR264" s="2"/>
      <c r="AS264" s="2"/>
      <c r="AT264" s="2"/>
      <c r="AU264" s="2"/>
      <c r="AV264" s="2"/>
      <c r="AW264" s="2"/>
      <c r="AX264" s="2"/>
      <c r="AY264" s="2"/>
      <c r="AZ264" s="2"/>
    </row>
    <row r="265" spans="1:52" x14ac:dyDescent="0.2">
      <c r="A265" s="1">
        <v>23956</v>
      </c>
      <c r="B265" s="2" t="s">
        <v>53</v>
      </c>
      <c r="C265" s="2"/>
      <c r="D265" s="2"/>
      <c r="E265" s="2"/>
      <c r="F265" s="2"/>
      <c r="G265" s="2"/>
      <c r="H265" s="2"/>
      <c r="I265" s="2"/>
      <c r="J265" s="2"/>
      <c r="K265" s="2"/>
      <c r="L265" s="2"/>
      <c r="M265" s="2"/>
      <c r="N265" s="2"/>
      <c r="O265" s="2"/>
      <c r="P265" s="2"/>
      <c r="Q265" s="2"/>
      <c r="R265" t="s">
        <v>80</v>
      </c>
      <c r="S265" s="2"/>
      <c r="T265" s="2"/>
      <c r="U265" s="2"/>
      <c r="V265" s="2"/>
      <c r="W265" s="2"/>
      <c r="X265" s="2"/>
      <c r="Y265" s="2"/>
      <c r="Z265" s="2"/>
      <c r="AA265" s="2"/>
      <c r="AB265" s="2">
        <v>0</v>
      </c>
      <c r="AC265" s="2">
        <v>0</v>
      </c>
      <c r="AD265" s="2">
        <v>4996305.0651751217</v>
      </c>
      <c r="AE265" s="2">
        <v>0</v>
      </c>
      <c r="AF265" s="2">
        <v>0</v>
      </c>
      <c r="AG265" s="2">
        <v>0</v>
      </c>
      <c r="AH265" s="2">
        <v>4996305.0651810654</v>
      </c>
      <c r="AI265" s="2"/>
      <c r="AJ265" s="2"/>
      <c r="AK265" s="2"/>
      <c r="AL265" s="2"/>
      <c r="AM265" s="2"/>
      <c r="AN265" s="2"/>
      <c r="AO265" s="2"/>
      <c r="AP265" s="2"/>
      <c r="AQ265" s="2"/>
      <c r="AR265" s="2"/>
      <c r="AS265" s="2"/>
      <c r="AT265" s="2"/>
      <c r="AU265" s="2"/>
      <c r="AV265" s="2"/>
      <c r="AW265" s="2"/>
      <c r="AX265" s="2"/>
      <c r="AY265" s="2"/>
      <c r="AZ265" s="2"/>
    </row>
    <row r="266" spans="1:52" x14ac:dyDescent="0.2">
      <c r="A266" s="1">
        <v>23957</v>
      </c>
      <c r="B266" s="2" t="s">
        <v>53</v>
      </c>
      <c r="C266" s="2"/>
      <c r="D266" s="2"/>
      <c r="E266" s="2"/>
      <c r="F266" s="2"/>
      <c r="G266" s="2"/>
      <c r="H266" s="2"/>
      <c r="I266" s="2"/>
      <c r="J266" s="2"/>
      <c r="K266" s="2"/>
      <c r="L266" s="2"/>
      <c r="M266" s="2"/>
      <c r="N266" s="2"/>
      <c r="O266" s="2"/>
      <c r="P266" s="2"/>
      <c r="Q266" s="2"/>
      <c r="R266" t="s">
        <v>80</v>
      </c>
      <c r="S266" s="2"/>
      <c r="T266" s="2"/>
      <c r="U266" s="2"/>
      <c r="V266" s="2"/>
      <c r="W266" s="2"/>
      <c r="X266" s="2"/>
      <c r="Y266" s="2"/>
      <c r="Z266" s="2"/>
      <c r="AA266" s="2"/>
      <c r="AB266" s="2">
        <v>0</v>
      </c>
      <c r="AC266" s="2">
        <v>0</v>
      </c>
      <c r="AD266" s="2">
        <v>4996305.0651794802</v>
      </c>
      <c r="AE266" s="2">
        <v>0</v>
      </c>
      <c r="AF266" s="2">
        <v>0</v>
      </c>
      <c r="AG266" s="2">
        <v>0</v>
      </c>
      <c r="AH266" s="2">
        <v>4561141.3519274024</v>
      </c>
      <c r="AI266" s="2"/>
      <c r="AJ266" s="2"/>
      <c r="AK266" s="2"/>
      <c r="AL266" s="2"/>
      <c r="AM266" s="2"/>
      <c r="AN266" s="2"/>
      <c r="AO266" s="2"/>
      <c r="AP266" s="2"/>
      <c r="AQ266" s="2"/>
      <c r="AR266" s="2"/>
      <c r="AS266" s="2"/>
      <c r="AT266" s="2"/>
      <c r="AU266" s="2"/>
      <c r="AV266" s="2"/>
      <c r="AW266" s="2"/>
      <c r="AX266" s="2"/>
      <c r="AY266" s="2"/>
      <c r="AZ266" s="2"/>
    </row>
    <row r="267" spans="1:52" x14ac:dyDescent="0.2">
      <c r="A267" s="1">
        <v>23958</v>
      </c>
      <c r="B267" s="2" t="s">
        <v>53</v>
      </c>
      <c r="C267" s="2"/>
      <c r="D267" s="2"/>
      <c r="E267" s="2"/>
      <c r="F267" s="2"/>
      <c r="G267" s="2"/>
      <c r="H267" s="2"/>
      <c r="I267" s="2"/>
      <c r="J267" s="2"/>
      <c r="K267" s="2"/>
      <c r="L267" s="2"/>
      <c r="M267" s="2"/>
      <c r="N267" s="2"/>
      <c r="O267" s="2"/>
      <c r="P267" s="2"/>
      <c r="Q267" s="2"/>
      <c r="R267" t="s">
        <v>80</v>
      </c>
      <c r="S267" s="2"/>
      <c r="T267" s="2"/>
      <c r="U267" s="2"/>
      <c r="V267" s="2"/>
      <c r="W267" s="2"/>
      <c r="X267" s="2"/>
      <c r="Y267" s="2"/>
      <c r="Z267" s="2"/>
      <c r="AA267" s="2"/>
      <c r="AB267" s="2">
        <v>0</v>
      </c>
      <c r="AC267" s="2">
        <v>0</v>
      </c>
      <c r="AD267" s="2">
        <v>4996305.0651935255</v>
      </c>
      <c r="AE267" s="2">
        <v>0</v>
      </c>
      <c r="AF267" s="2">
        <v>0</v>
      </c>
      <c r="AG267" s="2">
        <v>0</v>
      </c>
      <c r="AH267" s="2">
        <v>7116.7103591471332</v>
      </c>
      <c r="AI267" s="2"/>
      <c r="AJ267" s="2"/>
      <c r="AK267" s="2"/>
      <c r="AL267" s="2"/>
      <c r="AM267" s="2"/>
      <c r="AN267" s="2"/>
      <c r="AO267" s="2"/>
      <c r="AP267" s="2"/>
      <c r="AQ267" s="2"/>
      <c r="AR267" s="2"/>
      <c r="AS267" s="2"/>
      <c r="AT267" s="2"/>
      <c r="AU267" s="2"/>
      <c r="AV267" s="2"/>
      <c r="AW267" s="2"/>
      <c r="AX267" s="2"/>
      <c r="AY267" s="2"/>
      <c r="AZ267" s="2"/>
    </row>
    <row r="268" spans="1:52" x14ac:dyDescent="0.2">
      <c r="A268" s="1">
        <v>23959</v>
      </c>
      <c r="B268" s="2" t="s">
        <v>53</v>
      </c>
      <c r="C268" s="2"/>
      <c r="D268" s="2"/>
      <c r="E268" s="2"/>
      <c r="F268" s="2"/>
      <c r="G268" s="2"/>
      <c r="H268" s="2"/>
      <c r="I268" s="2"/>
      <c r="J268" s="2"/>
      <c r="K268" s="2"/>
      <c r="L268" s="2"/>
      <c r="M268" s="2"/>
      <c r="N268" s="2"/>
      <c r="O268" s="2"/>
      <c r="P268" s="2"/>
      <c r="Q268" s="2"/>
      <c r="R268" t="s">
        <v>80</v>
      </c>
      <c r="S268" s="2"/>
      <c r="T268" s="2"/>
      <c r="U268" s="2"/>
      <c r="V268" s="2"/>
      <c r="W268" s="2"/>
      <c r="X268" s="2"/>
      <c r="Y268" s="2"/>
      <c r="Z268" s="2"/>
      <c r="AA268" s="2"/>
      <c r="AB268" s="2">
        <v>0</v>
      </c>
      <c r="AC268" s="2">
        <v>0</v>
      </c>
      <c r="AD268" s="2">
        <v>4996305.0651889248</v>
      </c>
      <c r="AE268" s="2">
        <v>0</v>
      </c>
      <c r="AF268" s="2">
        <v>0</v>
      </c>
      <c r="AG268" s="2">
        <v>0</v>
      </c>
      <c r="AH268" s="2">
        <v>0</v>
      </c>
      <c r="AI268" s="2"/>
      <c r="AJ268" s="2"/>
      <c r="AK268" s="2"/>
      <c r="AL268" s="2"/>
      <c r="AM268" s="2"/>
      <c r="AN268" s="2"/>
      <c r="AO268" s="2"/>
      <c r="AP268" s="2"/>
      <c r="AQ268" s="2"/>
      <c r="AR268" s="2"/>
      <c r="AS268" s="2"/>
      <c r="AT268" s="2"/>
      <c r="AU268" s="2"/>
      <c r="AV268" s="2"/>
      <c r="AW268" s="2"/>
      <c r="AX268" s="2"/>
      <c r="AY268" s="2"/>
      <c r="AZ268" s="2"/>
    </row>
    <row r="269" spans="1:52" x14ac:dyDescent="0.2">
      <c r="A269" s="1">
        <v>23960</v>
      </c>
      <c r="B269" s="2" t="s">
        <v>53</v>
      </c>
      <c r="C269" s="2"/>
      <c r="D269" s="2"/>
      <c r="E269" s="2"/>
      <c r="F269" s="2"/>
      <c r="G269" s="2"/>
      <c r="H269" s="2"/>
      <c r="I269" s="2"/>
      <c r="J269" s="2"/>
      <c r="K269" s="2"/>
      <c r="L269" s="2"/>
      <c r="M269" s="2"/>
      <c r="N269" s="2"/>
      <c r="O269" s="2"/>
      <c r="P269" s="2"/>
      <c r="Q269" s="2"/>
      <c r="R269" t="s">
        <v>80</v>
      </c>
      <c r="S269" s="2"/>
      <c r="T269" s="2"/>
      <c r="U269" s="2"/>
      <c r="V269" s="2"/>
      <c r="W269" s="2"/>
      <c r="X269" s="2"/>
      <c r="Y269" s="2"/>
      <c r="Z269" s="2"/>
      <c r="AA269" s="2"/>
      <c r="AB269" s="2">
        <v>0</v>
      </c>
      <c r="AC269" s="2">
        <v>0</v>
      </c>
      <c r="AD269" s="2">
        <v>4996305.0651794802</v>
      </c>
      <c r="AE269" s="2">
        <v>0</v>
      </c>
      <c r="AF269" s="2">
        <v>0</v>
      </c>
      <c r="AG269" s="2">
        <v>0</v>
      </c>
      <c r="AH269" s="2">
        <v>3998992.447040379</v>
      </c>
      <c r="AI269" s="2"/>
      <c r="AJ269" s="2"/>
      <c r="AK269" s="2"/>
      <c r="AL269" s="2"/>
      <c r="AM269" s="2"/>
      <c r="AN269" s="2"/>
      <c r="AO269" s="2"/>
      <c r="AP269" s="2"/>
      <c r="AQ269" s="2"/>
      <c r="AR269" s="2"/>
      <c r="AS269" s="2"/>
      <c r="AT269" s="2"/>
      <c r="AU269" s="2"/>
      <c r="AV269" s="2"/>
      <c r="AW269" s="2"/>
      <c r="AX269" s="2"/>
      <c r="AY269" s="2"/>
      <c r="AZ269" s="2"/>
    </row>
    <row r="270" spans="1:52" x14ac:dyDescent="0.2">
      <c r="A270" s="1">
        <v>23961</v>
      </c>
      <c r="B270" s="2" t="s">
        <v>53</v>
      </c>
      <c r="C270" s="2"/>
      <c r="D270" s="2"/>
      <c r="E270" s="2"/>
      <c r="F270" s="2"/>
      <c r="G270" s="2"/>
      <c r="H270" s="2"/>
      <c r="I270" s="2"/>
      <c r="J270" s="2"/>
      <c r="K270" s="2"/>
      <c r="L270" s="2"/>
      <c r="M270" s="2"/>
      <c r="N270" s="2"/>
      <c r="O270" s="2"/>
      <c r="P270" s="2"/>
      <c r="Q270" s="2"/>
      <c r="R270" t="s">
        <v>80</v>
      </c>
      <c r="S270" s="2"/>
      <c r="T270" s="2"/>
      <c r="U270" s="2"/>
      <c r="V270" s="2"/>
      <c r="W270" s="2"/>
      <c r="X270" s="2"/>
      <c r="Y270" s="2"/>
      <c r="Z270" s="2"/>
      <c r="AA270" s="2"/>
      <c r="AB270" s="2">
        <v>0</v>
      </c>
      <c r="AC270" s="2">
        <v>0</v>
      </c>
      <c r="AD270" s="2">
        <v>1259874.1461809408</v>
      </c>
      <c r="AE270" s="2">
        <v>0</v>
      </c>
      <c r="AF270" s="2">
        <v>0</v>
      </c>
      <c r="AG270" s="2">
        <v>0</v>
      </c>
      <c r="AH270" s="2">
        <v>4996305.0651889946</v>
      </c>
      <c r="AI270" s="2"/>
      <c r="AJ270" s="2"/>
      <c r="AK270" s="2"/>
      <c r="AL270" s="2"/>
      <c r="AM270" s="2"/>
      <c r="AN270" s="2"/>
      <c r="AO270" s="2"/>
      <c r="AP270" s="2"/>
      <c r="AQ270" s="2"/>
      <c r="AR270" s="2"/>
      <c r="AS270" s="2"/>
      <c r="AT270" s="2"/>
      <c r="AU270" s="2"/>
      <c r="AV270" s="2"/>
      <c r="AW270" s="2"/>
      <c r="AX270" s="2"/>
      <c r="AY270" s="2"/>
      <c r="AZ270" s="2"/>
    </row>
    <row r="271" spans="1:52" x14ac:dyDescent="0.2">
      <c r="A271" s="1">
        <v>23962</v>
      </c>
      <c r="B271" s="2" t="s">
        <v>53</v>
      </c>
      <c r="C271" s="2"/>
      <c r="D271" s="2"/>
      <c r="E271" s="2"/>
      <c r="F271" s="2"/>
      <c r="G271" s="2"/>
      <c r="H271" s="2"/>
      <c r="I271" s="2"/>
      <c r="J271" s="2"/>
      <c r="K271" s="2"/>
      <c r="L271" s="2"/>
      <c r="M271" s="2"/>
      <c r="N271" s="2"/>
      <c r="O271" s="2"/>
      <c r="P271" s="2"/>
      <c r="Q271" s="2"/>
      <c r="R271" t="s">
        <v>80</v>
      </c>
      <c r="S271" s="2"/>
      <c r="T271" s="2"/>
      <c r="U271" s="2"/>
      <c r="V271" s="2"/>
      <c r="W271" s="2"/>
      <c r="X271" s="2"/>
      <c r="Y271" s="2"/>
      <c r="Z271" s="2"/>
      <c r="AA271" s="2"/>
      <c r="AB271" s="2">
        <v>0</v>
      </c>
      <c r="AC271" s="2">
        <v>0</v>
      </c>
      <c r="AD271" s="2">
        <v>0</v>
      </c>
      <c r="AE271" s="2">
        <v>0</v>
      </c>
      <c r="AF271" s="2">
        <v>0</v>
      </c>
      <c r="AG271" s="2">
        <v>0</v>
      </c>
      <c r="AH271" s="2">
        <v>4996305.0652020602</v>
      </c>
      <c r="AI271" s="2"/>
      <c r="AJ271" s="2"/>
      <c r="AK271" s="2"/>
      <c r="AL271" s="2"/>
      <c r="AM271" s="2"/>
      <c r="AN271" s="2"/>
      <c r="AO271" s="2"/>
      <c r="AP271" s="2"/>
      <c r="AQ271" s="2"/>
      <c r="AR271" s="2"/>
      <c r="AS271" s="2"/>
      <c r="AT271" s="2"/>
      <c r="AU271" s="2"/>
      <c r="AV271" s="2"/>
      <c r="AW271" s="2"/>
      <c r="AX271" s="2"/>
      <c r="AY271" s="2"/>
      <c r="AZ271" s="2"/>
    </row>
    <row r="272" spans="1:52" x14ac:dyDescent="0.2">
      <c r="A272" s="1">
        <v>24152</v>
      </c>
      <c r="B272" s="2" t="s">
        <v>53</v>
      </c>
      <c r="C272" s="2"/>
      <c r="D272" s="2">
        <v>301700.87782832654</v>
      </c>
      <c r="E272" s="2"/>
      <c r="F272" s="2"/>
      <c r="G272" s="2"/>
      <c r="H272" s="2"/>
      <c r="I272" s="2">
        <v>61059.612287610289</v>
      </c>
      <c r="J272" s="2"/>
      <c r="K272" s="2"/>
      <c r="L272" s="2">
        <v>18837.546757706521</v>
      </c>
      <c r="M272" s="2"/>
      <c r="N272" s="2">
        <v>328131.27624996746</v>
      </c>
      <c r="O272" s="2"/>
      <c r="P272" s="2"/>
      <c r="Q272" s="2"/>
      <c r="R272" t="s">
        <v>80</v>
      </c>
      <c r="S272" s="2"/>
      <c r="T272" s="2"/>
      <c r="U272" s="2"/>
      <c r="V272" s="2">
        <v>61059.612287610282</v>
      </c>
      <c r="W272" s="2"/>
      <c r="X272" s="2"/>
      <c r="Y272" s="2">
        <v>251.47093376182966</v>
      </c>
      <c r="Z272" s="2"/>
      <c r="AA272" s="2"/>
      <c r="AB272" s="2">
        <v>77730.482981997367</v>
      </c>
      <c r="AC272" s="2">
        <v>0</v>
      </c>
      <c r="AD272" s="2">
        <v>3215917.0975214923</v>
      </c>
      <c r="AE272" s="2">
        <v>0</v>
      </c>
      <c r="AF272" s="2">
        <v>1364732.6963282055</v>
      </c>
      <c r="AG272" s="2">
        <v>3475283.7077562353</v>
      </c>
      <c r="AH272" s="2">
        <v>0</v>
      </c>
      <c r="AI272" s="2"/>
      <c r="AJ272" s="2"/>
      <c r="AK272" s="2"/>
      <c r="AL272" s="2"/>
      <c r="AM272" s="2"/>
      <c r="AN272" s="2"/>
      <c r="AO272" s="2"/>
      <c r="AP272" s="2"/>
      <c r="AQ272" s="2"/>
      <c r="AR272" s="2"/>
      <c r="AS272" s="2"/>
      <c r="AT272" s="2"/>
      <c r="AU272" s="2">
        <v>7042.7071617660295</v>
      </c>
      <c r="AV272" s="2"/>
      <c r="AW272" s="2"/>
      <c r="AX272" s="2"/>
      <c r="AY272" s="2"/>
      <c r="AZ272" s="2"/>
    </row>
    <row r="273" spans="1:52" x14ac:dyDescent="0.2">
      <c r="A273" s="1">
        <v>24153</v>
      </c>
      <c r="B273" s="2" t="s">
        <v>53</v>
      </c>
      <c r="C273" s="2"/>
      <c r="D273" s="2"/>
      <c r="E273" s="2"/>
      <c r="F273" s="2"/>
      <c r="G273" s="2"/>
      <c r="H273" s="2"/>
      <c r="I273" s="2"/>
      <c r="J273" s="2"/>
      <c r="K273" s="2"/>
      <c r="L273" s="2"/>
      <c r="M273" s="2"/>
      <c r="N273" s="2"/>
      <c r="O273" s="2"/>
      <c r="P273" s="2"/>
      <c r="Q273" s="2"/>
      <c r="R273" t="s">
        <v>80</v>
      </c>
      <c r="S273" s="2"/>
      <c r="T273" s="2"/>
      <c r="U273" s="2"/>
      <c r="V273" s="2"/>
      <c r="W273" s="2"/>
      <c r="X273" s="2"/>
      <c r="Y273" s="2"/>
      <c r="Z273" s="2"/>
      <c r="AA273" s="2"/>
      <c r="AB273" s="2">
        <v>0</v>
      </c>
      <c r="AC273" s="2">
        <v>0</v>
      </c>
      <c r="AD273" s="2">
        <v>4996305.0651889248</v>
      </c>
      <c r="AE273" s="2">
        <v>0</v>
      </c>
      <c r="AF273" s="2">
        <v>1483608.2633049728</v>
      </c>
      <c r="AG273" s="2">
        <v>775518.55052033206</v>
      </c>
      <c r="AH273" s="2">
        <v>1879595.0054645003</v>
      </c>
      <c r="AI273" s="2"/>
      <c r="AJ273" s="2"/>
      <c r="AK273" s="2"/>
      <c r="AL273" s="2"/>
      <c r="AM273" s="2"/>
      <c r="AN273" s="2"/>
      <c r="AO273" s="2"/>
      <c r="AP273" s="2"/>
      <c r="AQ273" s="2"/>
      <c r="AR273" s="2"/>
      <c r="AS273" s="2"/>
      <c r="AT273" s="2"/>
      <c r="AU273" s="2"/>
      <c r="AV273" s="2"/>
      <c r="AW273" s="2"/>
      <c r="AX273" s="2"/>
      <c r="AY273" s="2"/>
      <c r="AZ273" s="2"/>
    </row>
    <row r="274" spans="1:52" x14ac:dyDescent="0.2">
      <c r="A274" s="1">
        <v>24154</v>
      </c>
      <c r="B274" s="2" t="s">
        <v>53</v>
      </c>
      <c r="C274" s="2"/>
      <c r="D274" s="2"/>
      <c r="E274" s="2"/>
      <c r="F274" s="2"/>
      <c r="G274" s="2"/>
      <c r="H274" s="2"/>
      <c r="I274" s="2"/>
      <c r="J274" s="2"/>
      <c r="K274" s="2"/>
      <c r="L274" s="2"/>
      <c r="M274" s="2"/>
      <c r="N274" s="2"/>
      <c r="O274" s="2"/>
      <c r="P274" s="2"/>
      <c r="Q274" s="2"/>
      <c r="R274" t="s">
        <v>80</v>
      </c>
      <c r="S274" s="2"/>
      <c r="T274" s="2"/>
      <c r="U274" s="2"/>
      <c r="V274" s="2"/>
      <c r="W274" s="2"/>
      <c r="X274" s="2"/>
      <c r="Y274" s="2"/>
      <c r="Z274" s="2"/>
      <c r="AA274" s="2"/>
      <c r="AB274" s="2">
        <v>0</v>
      </c>
      <c r="AC274" s="2">
        <v>0</v>
      </c>
      <c r="AD274" s="2">
        <v>4996305.0651794802</v>
      </c>
      <c r="AE274" s="2">
        <v>0</v>
      </c>
      <c r="AF274" s="2">
        <v>0</v>
      </c>
      <c r="AG274" s="2">
        <v>0</v>
      </c>
      <c r="AH274" s="2">
        <v>3077879.8988466379</v>
      </c>
      <c r="AI274" s="2"/>
      <c r="AJ274" s="2"/>
      <c r="AK274" s="2"/>
      <c r="AL274" s="2"/>
      <c r="AM274" s="2"/>
      <c r="AN274" s="2"/>
      <c r="AO274" s="2"/>
      <c r="AP274" s="2"/>
      <c r="AQ274" s="2"/>
      <c r="AR274" s="2"/>
      <c r="AS274" s="2"/>
      <c r="AT274" s="2"/>
      <c r="AU274" s="2"/>
      <c r="AV274" s="2"/>
      <c r="AW274" s="2"/>
      <c r="AX274" s="2"/>
      <c r="AY274" s="2"/>
      <c r="AZ274" s="2"/>
    </row>
    <row r="275" spans="1:52" x14ac:dyDescent="0.2">
      <c r="A275" s="1">
        <v>24155</v>
      </c>
      <c r="B275" s="2" t="s">
        <v>53</v>
      </c>
      <c r="C275" s="2"/>
      <c r="D275" s="2"/>
      <c r="E275" s="2"/>
      <c r="F275" s="2"/>
      <c r="G275" s="2"/>
      <c r="H275" s="2"/>
      <c r="I275" s="2"/>
      <c r="J275" s="2"/>
      <c r="K275" s="2"/>
      <c r="L275" s="2"/>
      <c r="M275" s="2"/>
      <c r="N275" s="2"/>
      <c r="O275" s="2"/>
      <c r="P275" s="2"/>
      <c r="Q275" s="2"/>
      <c r="R275" t="s">
        <v>80</v>
      </c>
      <c r="S275" s="2"/>
      <c r="T275" s="2"/>
      <c r="U275" s="2"/>
      <c r="V275" s="2"/>
      <c r="W275" s="2"/>
      <c r="X275" s="2"/>
      <c r="Y275" s="2"/>
      <c r="Z275" s="2"/>
      <c r="AA275" s="2"/>
      <c r="AB275" s="2">
        <v>0</v>
      </c>
      <c r="AC275" s="2">
        <v>0</v>
      </c>
      <c r="AD275" s="2">
        <v>4996305.0651889248</v>
      </c>
      <c r="AE275" s="2">
        <v>0</v>
      </c>
      <c r="AF275" s="2">
        <v>0</v>
      </c>
      <c r="AG275" s="2">
        <v>30945.010156740136</v>
      </c>
      <c r="AH275" s="2">
        <v>4965360.0550342062</v>
      </c>
      <c r="AI275" s="2"/>
      <c r="AJ275" s="2"/>
      <c r="AK275" s="2"/>
      <c r="AL275" s="2"/>
      <c r="AM275" s="2"/>
      <c r="AN275" s="2"/>
      <c r="AO275" s="2"/>
      <c r="AP275" s="2"/>
      <c r="AQ275" s="2"/>
      <c r="AR275" s="2"/>
      <c r="AS275" s="2"/>
      <c r="AT275" s="2"/>
      <c r="AU275" s="2"/>
      <c r="AV275" s="2"/>
      <c r="AW275" s="2"/>
      <c r="AX275" s="2"/>
      <c r="AY275" s="2"/>
      <c r="AZ275" s="2"/>
    </row>
    <row r="276" spans="1:52" x14ac:dyDescent="0.2">
      <c r="A276" s="1">
        <v>24156</v>
      </c>
      <c r="B276" s="2" t="s">
        <v>53</v>
      </c>
      <c r="C276" s="2"/>
      <c r="D276" s="2"/>
      <c r="E276" s="2"/>
      <c r="F276" s="2"/>
      <c r="G276" s="2"/>
      <c r="H276" s="2"/>
      <c r="I276" s="2"/>
      <c r="J276" s="2"/>
      <c r="K276" s="2"/>
      <c r="L276" s="2"/>
      <c r="M276" s="2"/>
      <c r="N276" s="2"/>
      <c r="O276" s="2"/>
      <c r="P276" s="2"/>
      <c r="Q276" s="2"/>
      <c r="R276" t="s">
        <v>80</v>
      </c>
      <c r="S276" s="2"/>
      <c r="T276" s="2"/>
      <c r="U276" s="2"/>
      <c r="V276" s="2"/>
      <c r="W276" s="2"/>
      <c r="X276" s="2"/>
      <c r="Y276" s="2"/>
      <c r="Z276" s="2"/>
      <c r="AA276" s="2"/>
      <c r="AB276" s="2">
        <v>0</v>
      </c>
      <c r="AC276" s="2">
        <v>0</v>
      </c>
      <c r="AD276" s="2">
        <v>4982132.3977462845</v>
      </c>
      <c r="AE276" s="2">
        <v>0</v>
      </c>
      <c r="AF276" s="2">
        <v>0</v>
      </c>
      <c r="AG276" s="2">
        <v>35993.422042617851</v>
      </c>
      <c r="AH276" s="2">
        <v>4951611.7388624363</v>
      </c>
      <c r="AI276" s="2"/>
      <c r="AJ276" s="2"/>
      <c r="AK276" s="2"/>
      <c r="AL276" s="2"/>
      <c r="AM276" s="2"/>
      <c r="AN276" s="2"/>
      <c r="AO276" s="2"/>
      <c r="AP276" s="2"/>
      <c r="AQ276" s="2"/>
      <c r="AR276" s="2"/>
      <c r="AS276" s="2"/>
      <c r="AT276" s="2"/>
      <c r="AU276" s="2"/>
      <c r="AV276" s="2"/>
      <c r="AW276" s="2"/>
      <c r="AX276" s="2"/>
      <c r="AY276" s="2"/>
      <c r="AZ276" s="2"/>
    </row>
    <row r="277" spans="1:52" x14ac:dyDescent="0.2">
      <c r="A277" s="1">
        <v>24157</v>
      </c>
      <c r="B277" s="2" t="s">
        <v>53</v>
      </c>
      <c r="C277" s="2"/>
      <c r="D277" s="2"/>
      <c r="E277" s="2"/>
      <c r="F277" s="2"/>
      <c r="G277" s="2"/>
      <c r="H277" s="2"/>
      <c r="I277" s="2"/>
      <c r="J277" s="2"/>
      <c r="K277" s="2"/>
      <c r="L277" s="2"/>
      <c r="M277" s="2"/>
      <c r="N277" s="2"/>
      <c r="O277" s="2"/>
      <c r="P277" s="2"/>
      <c r="Q277" s="2"/>
      <c r="R277" t="s">
        <v>80</v>
      </c>
      <c r="S277" s="2"/>
      <c r="T277" s="2"/>
      <c r="U277" s="2"/>
      <c r="V277" s="2"/>
      <c r="W277" s="2"/>
      <c r="X277" s="2"/>
      <c r="Y277" s="2"/>
      <c r="Z277" s="2"/>
      <c r="AA277" s="2"/>
      <c r="AB277" s="2">
        <v>0</v>
      </c>
      <c r="AC277" s="2">
        <v>0</v>
      </c>
      <c r="AD277" s="2">
        <v>4996305.0651889248</v>
      </c>
      <c r="AE277" s="2">
        <v>0</v>
      </c>
      <c r="AF277" s="2">
        <v>0</v>
      </c>
      <c r="AG277" s="2">
        <v>0</v>
      </c>
      <c r="AH277" s="2">
        <v>270792.8653173006</v>
      </c>
      <c r="AI277" s="2"/>
      <c r="AJ277" s="2"/>
      <c r="AK277" s="2"/>
      <c r="AL277" s="2"/>
      <c r="AM277" s="2"/>
      <c r="AN277" s="2"/>
      <c r="AO277" s="2"/>
      <c r="AP277" s="2"/>
      <c r="AQ277" s="2"/>
      <c r="AR277" s="2"/>
      <c r="AS277" s="2"/>
      <c r="AT277" s="2"/>
      <c r="AU277" s="2"/>
      <c r="AV277" s="2"/>
      <c r="AW277" s="2"/>
      <c r="AX277" s="2"/>
      <c r="AY277" s="2"/>
      <c r="AZ277" s="2"/>
    </row>
    <row r="278" spans="1:52" x14ac:dyDescent="0.2">
      <c r="A278" s="1">
        <v>24158</v>
      </c>
      <c r="B278" s="2" t="s">
        <v>53</v>
      </c>
      <c r="C278" s="2"/>
      <c r="D278" s="2"/>
      <c r="E278" s="2"/>
      <c r="F278" s="2"/>
      <c r="G278" s="2"/>
      <c r="H278" s="2"/>
      <c r="I278" s="2"/>
      <c r="J278" s="2"/>
      <c r="K278" s="2"/>
      <c r="L278" s="2"/>
      <c r="M278" s="2"/>
      <c r="N278" s="2"/>
      <c r="O278" s="2"/>
      <c r="P278" s="2"/>
      <c r="Q278" s="2"/>
      <c r="R278" t="s">
        <v>80</v>
      </c>
      <c r="S278" s="2"/>
      <c r="T278" s="2"/>
      <c r="U278" s="2"/>
      <c r="V278" s="2"/>
      <c r="W278" s="2"/>
      <c r="X278" s="2"/>
      <c r="Y278" s="2"/>
      <c r="Z278" s="2"/>
      <c r="AA278" s="2"/>
      <c r="AB278" s="2">
        <v>0</v>
      </c>
      <c r="AC278" s="2">
        <v>0</v>
      </c>
      <c r="AD278" s="2">
        <v>4996305.0651889248</v>
      </c>
      <c r="AE278" s="2">
        <v>0</v>
      </c>
      <c r="AF278" s="2">
        <v>0</v>
      </c>
      <c r="AG278" s="2">
        <v>0</v>
      </c>
      <c r="AH278" s="2">
        <v>0</v>
      </c>
      <c r="AI278" s="2"/>
      <c r="AJ278" s="2"/>
      <c r="AK278" s="2"/>
      <c r="AL278" s="2"/>
      <c r="AM278" s="2"/>
      <c r="AN278" s="2"/>
      <c r="AO278" s="2"/>
      <c r="AP278" s="2"/>
      <c r="AQ278" s="2"/>
      <c r="AR278" s="2"/>
      <c r="AS278" s="2"/>
      <c r="AT278" s="2"/>
      <c r="AU278" s="2"/>
      <c r="AV278" s="2"/>
      <c r="AW278" s="2"/>
      <c r="AX278" s="2"/>
      <c r="AY278" s="2"/>
      <c r="AZ278" s="2"/>
    </row>
    <row r="279" spans="1:52" x14ac:dyDescent="0.2">
      <c r="A279" s="1">
        <v>24159</v>
      </c>
      <c r="B279" s="2" t="s">
        <v>53</v>
      </c>
      <c r="C279" s="2"/>
      <c r="D279" s="2"/>
      <c r="E279" s="2"/>
      <c r="F279" s="2"/>
      <c r="G279" s="2"/>
      <c r="H279" s="2"/>
      <c r="I279" s="2"/>
      <c r="J279" s="2"/>
      <c r="K279" s="2"/>
      <c r="L279" s="2"/>
      <c r="M279" s="2"/>
      <c r="N279" s="2"/>
      <c r="O279" s="2"/>
      <c r="P279" s="2"/>
      <c r="Q279" s="2"/>
      <c r="R279" t="s">
        <v>80</v>
      </c>
      <c r="S279" s="2"/>
      <c r="T279" s="2"/>
      <c r="U279" s="2"/>
      <c r="V279" s="2"/>
      <c r="W279" s="2"/>
      <c r="X279" s="2"/>
      <c r="Y279" s="2"/>
      <c r="Z279" s="2"/>
      <c r="AA279" s="2"/>
      <c r="AB279" s="2">
        <v>0</v>
      </c>
      <c r="AC279" s="2">
        <v>0</v>
      </c>
      <c r="AD279" s="2">
        <v>4996305.0651794802</v>
      </c>
      <c r="AE279" s="2">
        <v>0</v>
      </c>
      <c r="AF279" s="2">
        <v>0</v>
      </c>
      <c r="AG279" s="2">
        <v>0</v>
      </c>
      <c r="AH279" s="2">
        <v>49796.008146847431</v>
      </c>
      <c r="AI279" s="2"/>
      <c r="AJ279" s="2"/>
      <c r="AK279" s="2"/>
      <c r="AL279" s="2"/>
      <c r="AM279" s="2"/>
      <c r="AN279" s="2"/>
      <c r="AO279" s="2"/>
      <c r="AP279" s="2"/>
      <c r="AQ279" s="2"/>
      <c r="AR279" s="2"/>
      <c r="AS279" s="2"/>
      <c r="AT279" s="2"/>
      <c r="AU279" s="2"/>
      <c r="AV279" s="2"/>
      <c r="AW279" s="2"/>
      <c r="AX279" s="2"/>
      <c r="AY279" s="2"/>
      <c r="AZ279" s="2"/>
    </row>
    <row r="280" spans="1:52" x14ac:dyDescent="0.2">
      <c r="A280" s="1">
        <v>24160</v>
      </c>
      <c r="B280" s="2" t="s">
        <v>53</v>
      </c>
      <c r="C280" s="2"/>
      <c r="D280" s="2"/>
      <c r="E280" s="2"/>
      <c r="F280" s="2"/>
      <c r="G280" s="2"/>
      <c r="H280" s="2"/>
      <c r="I280" s="2"/>
      <c r="J280" s="2"/>
      <c r="K280" s="2"/>
      <c r="L280" s="2"/>
      <c r="M280" s="2"/>
      <c r="N280" s="2"/>
      <c r="O280" s="2"/>
      <c r="P280" s="2"/>
      <c r="Q280" s="2"/>
      <c r="R280" t="s">
        <v>80</v>
      </c>
      <c r="S280" s="2"/>
      <c r="T280" s="2"/>
      <c r="U280" s="2"/>
      <c r="V280" s="2"/>
      <c r="W280" s="2"/>
      <c r="X280" s="2"/>
      <c r="Y280" s="2"/>
      <c r="Z280" s="2"/>
      <c r="AA280" s="2"/>
      <c r="AB280" s="2">
        <v>0</v>
      </c>
      <c r="AC280" s="2">
        <v>0</v>
      </c>
      <c r="AD280" s="2">
        <v>3250003.304688097</v>
      </c>
      <c r="AE280" s="2">
        <v>0</v>
      </c>
      <c r="AF280" s="2">
        <v>0</v>
      </c>
      <c r="AG280" s="2">
        <v>0</v>
      </c>
      <c r="AH280" s="2">
        <v>4926491.8640347766</v>
      </c>
      <c r="AI280" s="2"/>
      <c r="AJ280" s="2"/>
      <c r="AK280" s="2"/>
      <c r="AL280" s="2"/>
      <c r="AM280" s="2"/>
      <c r="AN280" s="2"/>
      <c r="AO280" s="2"/>
      <c r="AP280" s="2"/>
      <c r="AQ280" s="2"/>
      <c r="AR280" s="2"/>
      <c r="AS280" s="2"/>
      <c r="AT280" s="2"/>
      <c r="AU280" s="2"/>
      <c r="AV280" s="2"/>
      <c r="AW280" s="2"/>
      <c r="AX280" s="2"/>
      <c r="AY280" s="2"/>
      <c r="AZ280" s="2"/>
    </row>
    <row r="281" spans="1:52" x14ac:dyDescent="0.2">
      <c r="A281" s="1">
        <v>24161</v>
      </c>
      <c r="B281" s="2" t="s">
        <v>53</v>
      </c>
      <c r="C281" s="2"/>
      <c r="D281" s="2"/>
      <c r="E281" s="2"/>
      <c r="F281" s="2"/>
      <c r="G281" s="2"/>
      <c r="H281" s="2"/>
      <c r="I281" s="2"/>
      <c r="J281" s="2"/>
      <c r="K281" s="2"/>
      <c r="L281" s="2"/>
      <c r="M281" s="2"/>
      <c r="N281" s="2"/>
      <c r="O281" s="2"/>
      <c r="P281" s="2"/>
      <c r="Q281" s="2"/>
      <c r="R281" t="s">
        <v>80</v>
      </c>
      <c r="S281" s="2"/>
      <c r="T281" s="2"/>
      <c r="U281" s="2"/>
      <c r="V281" s="2"/>
      <c r="W281" s="2"/>
      <c r="X281" s="2"/>
      <c r="Y281" s="2"/>
      <c r="Z281" s="2"/>
      <c r="AA281" s="2"/>
      <c r="AB281" s="2">
        <v>0</v>
      </c>
      <c r="AC281" s="2">
        <v>0</v>
      </c>
      <c r="AD281" s="2">
        <v>0</v>
      </c>
      <c r="AE281" s="2">
        <v>0</v>
      </c>
      <c r="AF281" s="2">
        <v>0</v>
      </c>
      <c r="AG281" s="2">
        <v>0</v>
      </c>
      <c r="AH281" s="2">
        <v>4996305.0651824493</v>
      </c>
      <c r="AI281" s="2"/>
      <c r="AJ281" s="2"/>
      <c r="AK281" s="2"/>
      <c r="AL281" s="2"/>
      <c r="AM281" s="2"/>
      <c r="AN281" s="2"/>
      <c r="AO281" s="2"/>
      <c r="AP281" s="2"/>
      <c r="AQ281" s="2"/>
      <c r="AR281" s="2"/>
      <c r="AS281" s="2"/>
      <c r="AT281" s="2"/>
      <c r="AU281" s="2"/>
      <c r="AV281" s="2"/>
      <c r="AW281" s="2"/>
      <c r="AX281" s="2"/>
      <c r="AY281" s="2"/>
      <c r="AZ281" s="2"/>
    </row>
    <row r="282" spans="1:52" x14ac:dyDescent="0.2">
      <c r="A282" s="1">
        <v>24162</v>
      </c>
      <c r="B282" s="2" t="s">
        <v>53</v>
      </c>
      <c r="C282" s="2"/>
      <c r="D282" s="2"/>
      <c r="E282" s="2"/>
      <c r="F282" s="2"/>
      <c r="G282" s="2"/>
      <c r="H282" s="2"/>
      <c r="I282" s="2"/>
      <c r="J282" s="2"/>
      <c r="K282" s="2"/>
      <c r="L282" s="2"/>
      <c r="M282" s="2"/>
      <c r="N282" s="2"/>
      <c r="O282" s="2"/>
      <c r="P282" s="2"/>
      <c r="Q282" s="2"/>
      <c r="R282" t="s">
        <v>80</v>
      </c>
      <c r="S282" s="2"/>
      <c r="T282" s="2"/>
      <c r="U282" s="2"/>
      <c r="V282" s="2"/>
      <c r="W282" s="2"/>
      <c r="X282" s="2"/>
      <c r="Y282" s="2"/>
      <c r="Z282" s="2"/>
      <c r="AA282" s="2"/>
      <c r="AB282" s="2">
        <v>0</v>
      </c>
      <c r="AC282" s="2">
        <v>0</v>
      </c>
      <c r="AD282" s="2">
        <v>0</v>
      </c>
      <c r="AE282" s="2">
        <v>0</v>
      </c>
      <c r="AF282" s="2">
        <v>0</v>
      </c>
      <c r="AG282" s="2">
        <v>0</v>
      </c>
      <c r="AH282" s="2">
        <v>4996305.0651840214</v>
      </c>
      <c r="AI282" s="2"/>
      <c r="AJ282" s="2"/>
      <c r="AK282" s="2"/>
      <c r="AL282" s="2"/>
      <c r="AM282" s="2"/>
      <c r="AN282" s="2"/>
      <c r="AO282" s="2"/>
      <c r="AP282" s="2"/>
      <c r="AQ282" s="2"/>
      <c r="AR282" s="2"/>
      <c r="AS282" s="2"/>
      <c r="AT282" s="2"/>
      <c r="AU282" s="2"/>
      <c r="AV282" s="2"/>
      <c r="AW282" s="2"/>
      <c r="AX282" s="2"/>
      <c r="AY282" s="2"/>
      <c r="AZ282" s="2"/>
    </row>
    <row r="283" spans="1:52" x14ac:dyDescent="0.2">
      <c r="A283" s="1">
        <v>24352</v>
      </c>
      <c r="B283" s="2" t="s">
        <v>53</v>
      </c>
      <c r="C283" s="2"/>
      <c r="D283" s="2"/>
      <c r="E283" s="2"/>
      <c r="F283" s="2"/>
      <c r="G283" s="2"/>
      <c r="H283" s="2"/>
      <c r="I283" s="2"/>
      <c r="J283" s="2"/>
      <c r="K283" s="2"/>
      <c r="L283" s="2"/>
      <c r="M283" s="2"/>
      <c r="N283" s="2"/>
      <c r="O283" s="2"/>
      <c r="P283" s="2"/>
      <c r="Q283" s="2"/>
      <c r="R283" t="s">
        <v>80</v>
      </c>
      <c r="S283" s="2"/>
      <c r="T283" s="2"/>
      <c r="U283" s="2"/>
      <c r="V283" s="2"/>
      <c r="W283" s="2"/>
      <c r="X283" s="2"/>
      <c r="Y283" s="2"/>
      <c r="Z283" s="2"/>
      <c r="AA283" s="2"/>
      <c r="AB283" s="2">
        <v>0</v>
      </c>
      <c r="AC283" s="2">
        <v>0</v>
      </c>
      <c r="AD283" s="2">
        <v>4543073.2678401973</v>
      </c>
      <c r="AE283" s="2">
        <v>0</v>
      </c>
      <c r="AF283" s="2">
        <v>0</v>
      </c>
      <c r="AG283" s="2">
        <v>0</v>
      </c>
      <c r="AH283" s="2">
        <v>4996305.065189492</v>
      </c>
      <c r="AI283" s="2"/>
      <c r="AJ283" s="2"/>
      <c r="AK283" s="2"/>
      <c r="AL283" s="2"/>
      <c r="AM283" s="2"/>
      <c r="AN283" s="2"/>
      <c r="AO283" s="2"/>
      <c r="AP283" s="2"/>
      <c r="AQ283" s="2"/>
      <c r="AR283" s="2"/>
      <c r="AS283" s="2"/>
      <c r="AT283" s="2"/>
      <c r="AU283" s="2"/>
      <c r="AV283" s="2"/>
      <c r="AW283" s="2"/>
      <c r="AX283" s="2"/>
      <c r="AY283" s="2"/>
      <c r="AZ283" s="2"/>
    </row>
    <row r="284" spans="1:52" x14ac:dyDescent="0.2">
      <c r="A284" s="1">
        <v>24353</v>
      </c>
      <c r="B284" s="2" t="s">
        <v>53</v>
      </c>
      <c r="C284" s="2"/>
      <c r="D284" s="2"/>
      <c r="E284" s="2"/>
      <c r="F284" s="2"/>
      <c r="G284" s="2"/>
      <c r="H284" s="2"/>
      <c r="I284" s="2"/>
      <c r="J284" s="2"/>
      <c r="K284" s="2"/>
      <c r="L284" s="2"/>
      <c r="M284" s="2"/>
      <c r="N284" s="2"/>
      <c r="O284" s="2"/>
      <c r="P284" s="2"/>
      <c r="Q284" s="2"/>
      <c r="R284" t="s">
        <v>80</v>
      </c>
      <c r="S284" s="2"/>
      <c r="T284" s="2"/>
      <c r="U284" s="2"/>
      <c r="V284" s="2"/>
      <c r="W284" s="2"/>
      <c r="X284" s="2"/>
      <c r="Y284" s="2"/>
      <c r="Z284" s="2"/>
      <c r="AA284" s="2"/>
      <c r="AB284" s="2">
        <v>0</v>
      </c>
      <c r="AC284" s="2">
        <v>0</v>
      </c>
      <c r="AD284" s="2">
        <v>2252946.8437520661</v>
      </c>
      <c r="AE284" s="2">
        <v>0</v>
      </c>
      <c r="AF284" s="2">
        <v>0</v>
      </c>
      <c r="AG284" s="2">
        <v>0</v>
      </c>
      <c r="AH284" s="2">
        <v>4996305.0651891734</v>
      </c>
      <c r="AI284" s="2"/>
      <c r="AJ284" s="2"/>
      <c r="AK284" s="2"/>
      <c r="AL284" s="2"/>
      <c r="AM284" s="2"/>
      <c r="AN284" s="2"/>
      <c r="AO284" s="2"/>
      <c r="AP284" s="2"/>
      <c r="AQ284" s="2"/>
      <c r="AR284" s="2"/>
      <c r="AS284" s="2"/>
      <c r="AT284" s="2"/>
      <c r="AU284" s="2"/>
      <c r="AV284" s="2"/>
      <c r="AW284" s="2"/>
      <c r="AX284" s="2"/>
      <c r="AY284" s="2"/>
      <c r="AZ284" s="2"/>
    </row>
    <row r="285" spans="1:52" x14ac:dyDescent="0.2">
      <c r="A285" s="1">
        <v>24354</v>
      </c>
      <c r="B285" s="2" t="s">
        <v>53</v>
      </c>
      <c r="C285" s="2"/>
      <c r="D285" s="2"/>
      <c r="E285" s="2"/>
      <c r="F285" s="2"/>
      <c r="G285" s="2"/>
      <c r="H285" s="2"/>
      <c r="I285" s="2"/>
      <c r="J285" s="2"/>
      <c r="K285" s="2"/>
      <c r="L285" s="2"/>
      <c r="M285" s="2"/>
      <c r="N285" s="2"/>
      <c r="O285" s="2"/>
      <c r="P285" s="2"/>
      <c r="Q285" s="2"/>
      <c r="R285" t="s">
        <v>80</v>
      </c>
      <c r="S285" s="2"/>
      <c r="T285" s="2"/>
      <c r="U285" s="2"/>
      <c r="V285" s="2"/>
      <c r="W285" s="2"/>
      <c r="X285" s="2"/>
      <c r="Y285" s="2"/>
      <c r="Z285" s="2"/>
      <c r="AA285" s="2"/>
      <c r="AB285" s="2">
        <v>0</v>
      </c>
      <c r="AC285" s="2">
        <v>0</v>
      </c>
      <c r="AD285" s="2">
        <v>833625.15191625245</v>
      </c>
      <c r="AE285" s="2">
        <v>0</v>
      </c>
      <c r="AF285" s="2">
        <v>0</v>
      </c>
      <c r="AG285" s="2">
        <v>0</v>
      </c>
      <c r="AH285" s="2">
        <v>4996305.0651797932</v>
      </c>
      <c r="AI285" s="2"/>
      <c r="AJ285" s="2"/>
      <c r="AK285" s="2"/>
      <c r="AL285" s="2"/>
      <c r="AM285" s="2"/>
      <c r="AN285" s="2"/>
      <c r="AO285" s="2"/>
      <c r="AP285" s="2"/>
      <c r="AQ285" s="2"/>
      <c r="AR285" s="2"/>
      <c r="AS285" s="2"/>
      <c r="AT285" s="2"/>
      <c r="AU285" s="2"/>
      <c r="AV285" s="2"/>
      <c r="AW285" s="2"/>
      <c r="AX285" s="2"/>
      <c r="AY285" s="2"/>
      <c r="AZ285" s="2"/>
    </row>
    <row r="286" spans="1:52" x14ac:dyDescent="0.2">
      <c r="A286" s="1">
        <v>24355</v>
      </c>
      <c r="B286" s="2" t="s">
        <v>53</v>
      </c>
      <c r="C286" s="2"/>
      <c r="D286" s="2"/>
      <c r="E286" s="2"/>
      <c r="F286" s="2"/>
      <c r="G286" s="2"/>
      <c r="H286" s="2"/>
      <c r="I286" s="2"/>
      <c r="J286" s="2"/>
      <c r="K286" s="2"/>
      <c r="L286" s="2"/>
      <c r="M286" s="2"/>
      <c r="N286" s="2"/>
      <c r="O286" s="2"/>
      <c r="P286" s="2"/>
      <c r="Q286" s="2"/>
      <c r="R286" t="s">
        <v>80</v>
      </c>
      <c r="S286" s="2"/>
      <c r="T286" s="2"/>
      <c r="U286" s="2"/>
      <c r="V286" s="2"/>
      <c r="W286" s="2"/>
      <c r="X286" s="2"/>
      <c r="Y286" s="2"/>
      <c r="Z286" s="2"/>
      <c r="AA286" s="2"/>
      <c r="AB286" s="2">
        <v>0</v>
      </c>
      <c r="AC286" s="2">
        <v>0</v>
      </c>
      <c r="AD286" s="2">
        <v>1521040.1468620251</v>
      </c>
      <c r="AE286" s="2">
        <v>0</v>
      </c>
      <c r="AF286" s="2">
        <v>0</v>
      </c>
      <c r="AG286" s="2">
        <v>0</v>
      </c>
      <c r="AH286" s="2">
        <v>1374662.1892679785</v>
      </c>
      <c r="AI286" s="2"/>
      <c r="AJ286" s="2"/>
      <c r="AK286" s="2"/>
      <c r="AL286" s="2"/>
      <c r="AM286" s="2"/>
      <c r="AN286" s="2"/>
      <c r="AO286" s="2"/>
      <c r="AP286" s="2"/>
      <c r="AQ286" s="2"/>
      <c r="AR286" s="2"/>
      <c r="AS286" s="2"/>
      <c r="AT286" s="2"/>
      <c r="AU286" s="2"/>
      <c r="AV286" s="2"/>
      <c r="AW286" s="2"/>
      <c r="AX286" s="2"/>
      <c r="AY286" s="2"/>
      <c r="AZ286" s="2"/>
    </row>
    <row r="287" spans="1:52" x14ac:dyDescent="0.2">
      <c r="A287" s="1">
        <v>24356</v>
      </c>
      <c r="B287" s="2" t="s">
        <v>53</v>
      </c>
      <c r="C287" s="2"/>
      <c r="D287" s="2"/>
      <c r="E287" s="2"/>
      <c r="F287" s="2"/>
      <c r="G287" s="2"/>
      <c r="H287" s="2"/>
      <c r="I287" s="2"/>
      <c r="J287" s="2"/>
      <c r="K287" s="2"/>
      <c r="L287" s="2"/>
      <c r="M287" s="2"/>
      <c r="N287" s="2"/>
      <c r="O287" s="2"/>
      <c r="P287" s="2"/>
      <c r="Q287" s="2"/>
      <c r="R287" t="s">
        <v>80</v>
      </c>
      <c r="S287" s="2"/>
      <c r="T287" s="2"/>
      <c r="U287" s="2"/>
      <c r="V287" s="2"/>
      <c r="W287" s="2"/>
      <c r="X287" s="2"/>
      <c r="Y287" s="2"/>
      <c r="Z287" s="2"/>
      <c r="AA287" s="2"/>
      <c r="AB287" s="2">
        <v>0</v>
      </c>
      <c r="AC287" s="2">
        <v>0</v>
      </c>
      <c r="AD287" s="2">
        <v>4894109.41807504</v>
      </c>
      <c r="AE287" s="2">
        <v>0</v>
      </c>
      <c r="AF287" s="2">
        <v>0</v>
      </c>
      <c r="AG287" s="2">
        <v>0</v>
      </c>
      <c r="AH287" s="2">
        <v>0</v>
      </c>
      <c r="AI287" s="2"/>
      <c r="AJ287" s="2"/>
      <c r="AK287" s="2"/>
      <c r="AL287" s="2"/>
      <c r="AM287" s="2"/>
      <c r="AN287" s="2"/>
      <c r="AO287" s="2"/>
      <c r="AP287" s="2"/>
      <c r="AQ287" s="2"/>
      <c r="AR287" s="2"/>
      <c r="AS287" s="2"/>
      <c r="AT287" s="2"/>
      <c r="AU287" s="2"/>
      <c r="AV287" s="2"/>
      <c r="AW287" s="2"/>
      <c r="AX287" s="2"/>
      <c r="AY287" s="2"/>
      <c r="AZ287" s="2"/>
    </row>
    <row r="288" spans="1:52" x14ac:dyDescent="0.2">
      <c r="A288" s="1">
        <v>24357</v>
      </c>
      <c r="B288" s="2" t="s">
        <v>53</v>
      </c>
      <c r="C288" s="2"/>
      <c r="D288" s="2"/>
      <c r="E288" s="2"/>
      <c r="F288" s="2"/>
      <c r="G288" s="2"/>
      <c r="H288" s="2"/>
      <c r="I288" s="2"/>
      <c r="J288" s="2"/>
      <c r="K288" s="2"/>
      <c r="L288" s="2"/>
      <c r="M288" s="2"/>
      <c r="N288" s="2"/>
      <c r="O288" s="2"/>
      <c r="P288" s="2"/>
      <c r="Q288" s="2"/>
      <c r="R288" t="s">
        <v>80</v>
      </c>
      <c r="S288" s="2"/>
      <c r="T288" s="2"/>
      <c r="U288" s="2"/>
      <c r="V288" s="2"/>
      <c r="W288" s="2"/>
      <c r="X288" s="2"/>
      <c r="Y288" s="2"/>
      <c r="Z288" s="2"/>
      <c r="AA288" s="2"/>
      <c r="AB288" s="2">
        <v>0</v>
      </c>
      <c r="AC288" s="2">
        <v>0</v>
      </c>
      <c r="AD288" s="2">
        <v>4996305.0651916508</v>
      </c>
      <c r="AE288" s="2">
        <v>0</v>
      </c>
      <c r="AF288" s="2">
        <v>0</v>
      </c>
      <c r="AG288" s="2">
        <v>0</v>
      </c>
      <c r="AH288" s="2">
        <v>0</v>
      </c>
      <c r="AI288" s="2"/>
      <c r="AJ288" s="2"/>
      <c r="AK288" s="2"/>
      <c r="AL288" s="2"/>
      <c r="AM288" s="2"/>
      <c r="AN288" s="2"/>
      <c r="AO288" s="2"/>
      <c r="AP288" s="2"/>
      <c r="AQ288" s="2"/>
      <c r="AR288" s="2"/>
      <c r="AS288" s="2"/>
      <c r="AT288" s="2"/>
      <c r="AU288" s="2"/>
      <c r="AV288" s="2"/>
      <c r="AW288" s="2"/>
      <c r="AX288" s="2"/>
      <c r="AY288" s="2"/>
      <c r="AZ288" s="2"/>
    </row>
    <row r="289" spans="1:52" x14ac:dyDescent="0.2">
      <c r="A289" s="1">
        <v>24358</v>
      </c>
      <c r="B289" s="2" t="s">
        <v>53</v>
      </c>
      <c r="C289" s="2"/>
      <c r="D289" s="2"/>
      <c r="E289" s="2"/>
      <c r="F289" s="2"/>
      <c r="G289" s="2"/>
      <c r="H289" s="2"/>
      <c r="I289" s="2"/>
      <c r="J289" s="2"/>
      <c r="K289" s="2"/>
      <c r="L289" s="2"/>
      <c r="M289" s="2"/>
      <c r="N289" s="2"/>
      <c r="O289" s="2"/>
      <c r="P289" s="2"/>
      <c r="Q289" s="2"/>
      <c r="R289" t="s">
        <v>80</v>
      </c>
      <c r="S289" s="2"/>
      <c r="T289" s="2"/>
      <c r="U289" s="2"/>
      <c r="V289" s="2"/>
      <c r="W289" s="2"/>
      <c r="X289" s="2"/>
      <c r="Y289" s="2"/>
      <c r="Z289" s="2"/>
      <c r="AA289" s="2"/>
      <c r="AB289" s="2">
        <v>0</v>
      </c>
      <c r="AC289" s="2">
        <v>0</v>
      </c>
      <c r="AD289" s="2">
        <v>4913526.5091486219</v>
      </c>
      <c r="AE289" s="2">
        <v>0</v>
      </c>
      <c r="AF289" s="2">
        <v>0</v>
      </c>
      <c r="AG289" s="2">
        <v>0</v>
      </c>
      <c r="AH289" s="2">
        <v>2047896.9310728936</v>
      </c>
      <c r="AI289" s="2"/>
      <c r="AJ289" s="2"/>
      <c r="AK289" s="2"/>
      <c r="AL289" s="2"/>
      <c r="AM289" s="2"/>
      <c r="AN289" s="2"/>
      <c r="AO289" s="2"/>
      <c r="AP289" s="2"/>
      <c r="AQ289" s="2"/>
      <c r="AR289" s="2"/>
      <c r="AS289" s="2"/>
      <c r="AT289" s="2"/>
      <c r="AU289" s="2"/>
      <c r="AV289" s="2"/>
      <c r="AW289" s="2"/>
      <c r="AX289" s="2"/>
      <c r="AY289" s="2"/>
      <c r="AZ289" s="2"/>
    </row>
    <row r="290" spans="1:52" x14ac:dyDescent="0.2">
      <c r="A290" s="1">
        <v>24359</v>
      </c>
      <c r="B290" s="2" t="s">
        <v>53</v>
      </c>
      <c r="C290" s="2"/>
      <c r="D290" s="2"/>
      <c r="E290" s="2"/>
      <c r="F290" s="2"/>
      <c r="G290" s="2"/>
      <c r="H290" s="2"/>
      <c r="I290" s="2"/>
      <c r="J290" s="2"/>
      <c r="K290" s="2"/>
      <c r="L290" s="2"/>
      <c r="M290" s="2"/>
      <c r="N290" s="2"/>
      <c r="O290" s="2"/>
      <c r="P290" s="2"/>
      <c r="Q290" s="2"/>
      <c r="R290" t="s">
        <v>80</v>
      </c>
      <c r="S290" s="2"/>
      <c r="T290" s="2"/>
      <c r="U290" s="2"/>
      <c r="V290" s="2"/>
      <c r="W290" s="2"/>
      <c r="X290" s="2"/>
      <c r="Y290" s="2"/>
      <c r="Z290" s="2"/>
      <c r="AA290" s="2"/>
      <c r="AB290" s="2">
        <v>0</v>
      </c>
      <c r="AC290" s="2">
        <v>0</v>
      </c>
      <c r="AD290" s="2">
        <v>140.04221665218796</v>
      </c>
      <c r="AE290" s="2">
        <v>0</v>
      </c>
      <c r="AF290" s="2">
        <v>0</v>
      </c>
      <c r="AG290" s="2">
        <v>0</v>
      </c>
      <c r="AH290" s="2">
        <v>4996305.0651889946</v>
      </c>
      <c r="AI290" s="2"/>
      <c r="AJ290" s="2"/>
      <c r="AK290" s="2"/>
      <c r="AL290" s="2"/>
      <c r="AM290" s="2"/>
      <c r="AN290" s="2"/>
      <c r="AO290" s="2"/>
      <c r="AP290" s="2"/>
      <c r="AQ290" s="2"/>
      <c r="AR290" s="2"/>
      <c r="AS290" s="2"/>
      <c r="AT290" s="2"/>
      <c r="AU290" s="2"/>
      <c r="AV290" s="2"/>
      <c r="AW290" s="2"/>
      <c r="AX290" s="2"/>
      <c r="AY290" s="2"/>
      <c r="AZ290" s="2"/>
    </row>
    <row r="291" spans="1:52" x14ac:dyDescent="0.2">
      <c r="A291" s="1">
        <v>24360</v>
      </c>
      <c r="B291" s="2" t="s">
        <v>53</v>
      </c>
      <c r="C291" s="2"/>
      <c r="D291" s="2"/>
      <c r="E291" s="2"/>
      <c r="F291" s="2"/>
      <c r="G291" s="2"/>
      <c r="H291" s="2"/>
      <c r="I291" s="2"/>
      <c r="J291" s="2"/>
      <c r="K291" s="2"/>
      <c r="L291" s="2"/>
      <c r="M291" s="2"/>
      <c r="N291" s="2"/>
      <c r="O291" s="2"/>
      <c r="P291" s="2"/>
      <c r="Q291" s="2"/>
      <c r="R291" t="s">
        <v>80</v>
      </c>
      <c r="S291" s="2"/>
      <c r="T291" s="2"/>
      <c r="U291" s="2"/>
      <c r="V291" s="2"/>
      <c r="W291" s="2"/>
      <c r="X291" s="2"/>
      <c r="Y291" s="2"/>
      <c r="Z291" s="2"/>
      <c r="AA291" s="2"/>
      <c r="AB291" s="2">
        <v>0</v>
      </c>
      <c r="AC291" s="2">
        <v>0</v>
      </c>
      <c r="AD291" s="2">
        <v>0</v>
      </c>
      <c r="AE291" s="2">
        <v>0</v>
      </c>
      <c r="AF291" s="2">
        <v>0</v>
      </c>
      <c r="AG291" s="2">
        <v>0</v>
      </c>
      <c r="AH291" s="2">
        <v>4996305.065191539</v>
      </c>
      <c r="AI291" s="2"/>
      <c r="AJ291" s="2"/>
      <c r="AK291" s="2"/>
      <c r="AL291" s="2"/>
      <c r="AM291" s="2"/>
      <c r="AN291" s="2"/>
      <c r="AO291" s="2"/>
      <c r="AP291" s="2"/>
      <c r="AQ291" s="2"/>
      <c r="AR291" s="2"/>
      <c r="AS291" s="2"/>
      <c r="AT291" s="2"/>
      <c r="AU291" s="2"/>
      <c r="AV291" s="2"/>
      <c r="AW291" s="2"/>
      <c r="AX291" s="2"/>
      <c r="AY291" s="2"/>
      <c r="AZ291" s="2"/>
    </row>
    <row r="292" spans="1:52" x14ac:dyDescent="0.2">
      <c r="A292" s="1">
        <v>24551</v>
      </c>
      <c r="B292" s="2" t="s">
        <v>53</v>
      </c>
      <c r="C292" s="2"/>
      <c r="D292" s="2"/>
      <c r="E292" s="2"/>
      <c r="F292" s="2"/>
      <c r="G292" s="2"/>
      <c r="H292" s="2"/>
      <c r="I292" s="2"/>
      <c r="J292" s="2"/>
      <c r="K292" s="2"/>
      <c r="L292" s="2"/>
      <c r="M292" s="2"/>
      <c r="N292" s="2"/>
      <c r="O292" s="2"/>
      <c r="P292" s="2"/>
      <c r="Q292" s="2"/>
      <c r="R292" t="s">
        <v>80</v>
      </c>
      <c r="S292" s="2"/>
      <c r="T292" s="2"/>
      <c r="U292" s="2"/>
      <c r="V292" s="2"/>
      <c r="W292" s="2"/>
      <c r="X292" s="2"/>
      <c r="Y292" s="2"/>
      <c r="Z292" s="2"/>
      <c r="AA292" s="2"/>
      <c r="AB292" s="2">
        <v>0</v>
      </c>
      <c r="AC292" s="2">
        <v>0</v>
      </c>
      <c r="AD292" s="2">
        <v>0</v>
      </c>
      <c r="AE292" s="2">
        <v>0</v>
      </c>
      <c r="AF292" s="2">
        <v>0</v>
      </c>
      <c r="AG292" s="2">
        <v>0</v>
      </c>
      <c r="AH292" s="2">
        <v>4975517.8975226693</v>
      </c>
      <c r="AI292" s="2"/>
      <c r="AJ292" s="2"/>
      <c r="AK292" s="2"/>
      <c r="AL292" s="2"/>
      <c r="AM292" s="2"/>
      <c r="AN292" s="2"/>
      <c r="AO292" s="2"/>
      <c r="AP292" s="2"/>
      <c r="AQ292" s="2"/>
      <c r="AR292" s="2"/>
      <c r="AS292" s="2"/>
      <c r="AT292" s="2"/>
      <c r="AU292" s="2"/>
      <c r="AV292" s="2"/>
      <c r="AW292" s="2"/>
      <c r="AX292" s="2"/>
      <c r="AY292" s="2"/>
      <c r="AZ292" s="2"/>
    </row>
    <row r="293" spans="1:52" x14ac:dyDescent="0.2">
      <c r="A293" s="1">
        <v>24552</v>
      </c>
      <c r="B293" s="2" t="s">
        <v>53</v>
      </c>
      <c r="C293" s="2"/>
      <c r="D293" s="2"/>
      <c r="E293" s="2"/>
      <c r="F293" s="2"/>
      <c r="G293" s="2"/>
      <c r="H293" s="2"/>
      <c r="I293" s="2"/>
      <c r="J293" s="2"/>
      <c r="K293" s="2"/>
      <c r="L293" s="2"/>
      <c r="M293" s="2"/>
      <c r="N293" s="2"/>
      <c r="O293" s="2"/>
      <c r="P293" s="2"/>
      <c r="Q293" s="2"/>
      <c r="R293" t="s">
        <v>80</v>
      </c>
      <c r="S293" s="2"/>
      <c r="T293" s="2"/>
      <c r="U293" s="2"/>
      <c r="V293" s="2"/>
      <c r="W293" s="2"/>
      <c r="X293" s="2"/>
      <c r="Y293" s="2"/>
      <c r="Z293" s="2"/>
      <c r="AA293" s="2"/>
      <c r="AB293" s="2">
        <v>0</v>
      </c>
      <c r="AC293" s="2">
        <v>0</v>
      </c>
      <c r="AD293" s="2">
        <v>0</v>
      </c>
      <c r="AE293" s="2">
        <v>0</v>
      </c>
      <c r="AF293" s="2">
        <v>0</v>
      </c>
      <c r="AG293" s="2">
        <v>0</v>
      </c>
      <c r="AH293" s="2">
        <v>3036196.4909679764</v>
      </c>
      <c r="AI293" s="2"/>
      <c r="AJ293" s="2"/>
      <c r="AK293" s="2"/>
      <c r="AL293" s="2"/>
      <c r="AM293" s="2"/>
      <c r="AN293" s="2"/>
      <c r="AO293" s="2"/>
      <c r="AP293" s="2"/>
      <c r="AQ293" s="2"/>
      <c r="AR293" s="2"/>
      <c r="AS293" s="2"/>
      <c r="AT293" s="2"/>
      <c r="AU293" s="2"/>
      <c r="AV293" s="2"/>
      <c r="AW293" s="2"/>
      <c r="AX293" s="2"/>
      <c r="AY293" s="2"/>
      <c r="AZ293" s="2"/>
    </row>
    <row r="294" spans="1:52" x14ac:dyDescent="0.2">
      <c r="A294" s="1">
        <v>24553</v>
      </c>
      <c r="B294" s="2" t="s">
        <v>53</v>
      </c>
      <c r="C294" s="2"/>
      <c r="D294" s="2"/>
      <c r="E294" s="2"/>
      <c r="F294" s="2"/>
      <c r="G294" s="2"/>
      <c r="H294" s="2"/>
      <c r="I294" s="2"/>
      <c r="J294" s="2"/>
      <c r="K294" s="2"/>
      <c r="L294" s="2"/>
      <c r="M294" s="2"/>
      <c r="N294" s="2"/>
      <c r="O294" s="2"/>
      <c r="P294" s="2"/>
      <c r="Q294" s="2"/>
      <c r="R294" t="s">
        <v>80</v>
      </c>
      <c r="S294" s="2"/>
      <c r="T294" s="2"/>
      <c r="U294" s="2"/>
      <c r="V294" s="2"/>
      <c r="W294" s="2"/>
      <c r="X294" s="2"/>
      <c r="Y294" s="2"/>
      <c r="Z294" s="2"/>
      <c r="AA294" s="2"/>
      <c r="AB294" s="2">
        <v>0</v>
      </c>
      <c r="AC294" s="2">
        <v>0</v>
      </c>
      <c r="AD294" s="2">
        <v>103015.03080946016</v>
      </c>
      <c r="AE294" s="2">
        <v>0</v>
      </c>
      <c r="AF294" s="2">
        <v>0</v>
      </c>
      <c r="AG294" s="2">
        <v>0</v>
      </c>
      <c r="AH294" s="2">
        <v>0</v>
      </c>
      <c r="AI294" s="2"/>
      <c r="AJ294" s="2"/>
      <c r="AK294" s="2"/>
      <c r="AL294" s="2"/>
      <c r="AM294" s="2"/>
      <c r="AN294" s="2"/>
      <c r="AO294" s="2"/>
      <c r="AP294" s="2"/>
      <c r="AQ294" s="2"/>
      <c r="AR294" s="2"/>
      <c r="AS294" s="2"/>
      <c r="AT294" s="2"/>
      <c r="AU294" s="2"/>
      <c r="AV294" s="2"/>
      <c r="AW294" s="2"/>
      <c r="AX294" s="2"/>
      <c r="AY294" s="2"/>
      <c r="AZ294" s="2"/>
    </row>
    <row r="295" spans="1:52" x14ac:dyDescent="0.2">
      <c r="A295" s="1">
        <v>24554</v>
      </c>
      <c r="B295" s="2" t="s">
        <v>53</v>
      </c>
      <c r="C295" s="2"/>
      <c r="D295" s="2"/>
      <c r="E295" s="2"/>
      <c r="F295" s="2"/>
      <c r="G295" s="2"/>
      <c r="H295" s="2"/>
      <c r="I295" s="2"/>
      <c r="J295" s="2"/>
      <c r="K295" s="2"/>
      <c r="L295" s="2"/>
      <c r="M295" s="2"/>
      <c r="N295" s="2"/>
      <c r="O295" s="2"/>
      <c r="P295" s="2"/>
      <c r="Q295" s="2"/>
      <c r="R295" t="s">
        <v>80</v>
      </c>
      <c r="S295" s="2"/>
      <c r="T295" s="2"/>
      <c r="U295" s="2"/>
      <c r="V295" s="2"/>
      <c r="W295" s="2"/>
      <c r="X295" s="2"/>
      <c r="Y295" s="2"/>
      <c r="Z295" s="2"/>
      <c r="AA295" s="2"/>
      <c r="AB295" s="2">
        <v>0</v>
      </c>
      <c r="AC295" s="2">
        <v>0</v>
      </c>
      <c r="AD295" s="2">
        <v>3867541.8584820121</v>
      </c>
      <c r="AE295" s="2">
        <v>0</v>
      </c>
      <c r="AF295" s="2">
        <v>0</v>
      </c>
      <c r="AG295" s="2">
        <v>0</v>
      </c>
      <c r="AH295" s="2">
        <v>0</v>
      </c>
      <c r="AI295" s="2"/>
      <c r="AJ295" s="2"/>
      <c r="AK295" s="2"/>
      <c r="AL295" s="2"/>
      <c r="AM295" s="2"/>
      <c r="AN295" s="2"/>
      <c r="AO295" s="2"/>
      <c r="AP295" s="2"/>
      <c r="AQ295" s="2"/>
      <c r="AR295" s="2"/>
      <c r="AS295" s="2"/>
      <c r="AT295" s="2"/>
      <c r="AU295" s="2"/>
      <c r="AV295" s="2"/>
      <c r="AW295" s="2"/>
      <c r="AX295" s="2"/>
      <c r="AY295" s="2"/>
      <c r="AZ295" s="2"/>
    </row>
    <row r="296" spans="1:52" x14ac:dyDescent="0.2">
      <c r="A296" s="1">
        <v>24555</v>
      </c>
      <c r="B296" s="2" t="s">
        <v>53</v>
      </c>
      <c r="C296" s="2"/>
      <c r="D296" s="2"/>
      <c r="E296" s="2"/>
      <c r="F296" s="2"/>
      <c r="G296" s="2"/>
      <c r="H296" s="2"/>
      <c r="I296" s="2"/>
      <c r="J296" s="2"/>
      <c r="K296" s="2"/>
      <c r="L296" s="2"/>
      <c r="M296" s="2"/>
      <c r="N296" s="2"/>
      <c r="O296" s="2"/>
      <c r="P296" s="2"/>
      <c r="Q296" s="2"/>
      <c r="R296" t="s">
        <v>80</v>
      </c>
      <c r="S296" s="2"/>
      <c r="T296" s="2"/>
      <c r="U296" s="2"/>
      <c r="V296" s="2"/>
      <c r="W296" s="2"/>
      <c r="X296" s="2"/>
      <c r="Y296" s="2"/>
      <c r="Z296" s="2"/>
      <c r="AA296" s="2"/>
      <c r="AB296" s="2">
        <v>0</v>
      </c>
      <c r="AC296" s="2">
        <v>0</v>
      </c>
      <c r="AD296" s="2">
        <v>4996305.065179551</v>
      </c>
      <c r="AE296" s="2">
        <v>0</v>
      </c>
      <c r="AF296" s="2">
        <v>0</v>
      </c>
      <c r="AG296" s="2">
        <v>0</v>
      </c>
      <c r="AH296" s="2">
        <v>0</v>
      </c>
      <c r="AI296" s="2"/>
      <c r="AJ296" s="2"/>
      <c r="AK296" s="2"/>
      <c r="AL296" s="2"/>
      <c r="AM296" s="2"/>
      <c r="AN296" s="2"/>
      <c r="AO296" s="2"/>
      <c r="AP296" s="2"/>
      <c r="AQ296" s="2"/>
      <c r="AR296" s="2"/>
      <c r="AS296" s="2"/>
      <c r="AT296" s="2"/>
      <c r="AU296" s="2"/>
      <c r="AV296" s="2"/>
      <c r="AW296" s="2"/>
      <c r="AX296" s="2"/>
      <c r="AY296" s="2"/>
      <c r="AZ296" s="2"/>
    </row>
    <row r="297" spans="1:52" x14ac:dyDescent="0.2">
      <c r="A297" s="1">
        <v>24556</v>
      </c>
      <c r="B297" s="2" t="s">
        <v>53</v>
      </c>
      <c r="C297" s="2"/>
      <c r="D297" s="2"/>
      <c r="E297" s="2"/>
      <c r="F297" s="2"/>
      <c r="G297" s="2"/>
      <c r="H297" s="2"/>
      <c r="I297" s="2"/>
      <c r="J297" s="2"/>
      <c r="K297" s="2"/>
      <c r="L297" s="2"/>
      <c r="M297" s="2"/>
      <c r="N297" s="2"/>
      <c r="O297" s="2"/>
      <c r="P297" s="2"/>
      <c r="Q297" s="2"/>
      <c r="R297" t="s">
        <v>80</v>
      </c>
      <c r="S297" s="2"/>
      <c r="T297" s="2"/>
      <c r="U297" s="2"/>
      <c r="V297" s="2"/>
      <c r="W297" s="2"/>
      <c r="X297" s="2"/>
      <c r="Y297" s="2"/>
      <c r="Z297" s="2"/>
      <c r="AA297" s="2"/>
      <c r="AB297" s="2">
        <v>0</v>
      </c>
      <c r="AC297" s="2">
        <v>0</v>
      </c>
      <c r="AD297" s="2">
        <v>2898463.6835275572</v>
      </c>
      <c r="AE297" s="2">
        <v>0</v>
      </c>
      <c r="AF297" s="2">
        <v>0</v>
      </c>
      <c r="AG297" s="2">
        <v>0</v>
      </c>
      <c r="AH297" s="2">
        <v>4825795.4390413314</v>
      </c>
      <c r="AI297" s="2"/>
      <c r="AJ297" s="2"/>
      <c r="AK297" s="2"/>
      <c r="AL297" s="2"/>
      <c r="AM297" s="2"/>
      <c r="AN297" s="2"/>
      <c r="AO297" s="2"/>
      <c r="AP297" s="2"/>
      <c r="AQ297" s="2"/>
      <c r="AR297" s="2"/>
      <c r="AS297" s="2"/>
      <c r="AT297" s="2"/>
      <c r="AU297" s="2"/>
      <c r="AV297" s="2"/>
      <c r="AW297" s="2"/>
      <c r="AX297" s="2"/>
      <c r="AY297" s="2"/>
      <c r="AZ297" s="2"/>
    </row>
    <row r="298" spans="1:52" x14ac:dyDescent="0.2">
      <c r="A298" s="1">
        <v>24557</v>
      </c>
      <c r="B298" s="2" t="s">
        <v>53</v>
      </c>
      <c r="C298" s="2"/>
      <c r="D298" s="2"/>
      <c r="E298" s="2"/>
      <c r="F298" s="2"/>
      <c r="G298" s="2"/>
      <c r="H298" s="2"/>
      <c r="I298" s="2"/>
      <c r="J298" s="2"/>
      <c r="K298" s="2"/>
      <c r="L298" s="2"/>
      <c r="M298" s="2"/>
      <c r="N298" s="2"/>
      <c r="O298" s="2"/>
      <c r="P298" s="2"/>
      <c r="Q298" s="2"/>
      <c r="R298" t="s">
        <v>80</v>
      </c>
      <c r="S298" s="2"/>
      <c r="T298" s="2"/>
      <c r="U298" s="2"/>
      <c r="V298" s="2"/>
      <c r="W298" s="2"/>
      <c r="X298" s="2"/>
      <c r="Y298" s="2"/>
      <c r="Z298" s="2"/>
      <c r="AA298" s="2"/>
      <c r="AB298" s="2">
        <v>0</v>
      </c>
      <c r="AC298" s="2">
        <v>0</v>
      </c>
      <c r="AD298" s="2">
        <v>392150.15883387206</v>
      </c>
      <c r="AE298" s="2">
        <v>0</v>
      </c>
      <c r="AF298" s="2">
        <v>0</v>
      </c>
      <c r="AG298" s="2">
        <v>0</v>
      </c>
      <c r="AH298" s="2">
        <v>4996305.065177111</v>
      </c>
      <c r="AI298" s="2"/>
      <c r="AJ298" s="2"/>
      <c r="AK298" s="2"/>
      <c r="AL298" s="2"/>
      <c r="AM298" s="2"/>
      <c r="AN298" s="2"/>
      <c r="AO298" s="2"/>
      <c r="AP298" s="2"/>
      <c r="AQ298" s="2"/>
      <c r="AR298" s="2"/>
      <c r="AS298" s="2"/>
      <c r="AT298" s="2"/>
      <c r="AU298" s="2"/>
      <c r="AV298" s="2"/>
      <c r="AW298" s="2"/>
      <c r="AX298" s="2"/>
      <c r="AY298" s="2"/>
      <c r="AZ298" s="2"/>
    </row>
    <row r="299" spans="1:52" x14ac:dyDescent="0.2">
      <c r="A299" s="1">
        <v>24750</v>
      </c>
      <c r="B299" s="2" t="s">
        <v>53</v>
      </c>
      <c r="C299" s="2"/>
      <c r="D299" s="2"/>
      <c r="E299" s="2"/>
      <c r="F299" s="2"/>
      <c r="G299" s="2"/>
      <c r="H299" s="2"/>
      <c r="I299" s="2"/>
      <c r="J299" s="2"/>
      <c r="K299" s="2"/>
      <c r="L299" s="2"/>
      <c r="M299" s="2"/>
      <c r="N299" s="2"/>
      <c r="O299" s="2"/>
      <c r="P299" s="2"/>
      <c r="Q299" s="2"/>
      <c r="R299" t="s">
        <v>80</v>
      </c>
      <c r="S299" s="2"/>
      <c r="T299" s="2"/>
      <c r="U299" s="2"/>
      <c r="V299" s="2"/>
      <c r="W299" s="2"/>
      <c r="X299" s="2"/>
      <c r="Y299" s="2"/>
      <c r="Z299" s="2"/>
      <c r="AA299" s="2"/>
      <c r="AB299" s="2">
        <v>0</v>
      </c>
      <c r="AC299" s="2">
        <v>0</v>
      </c>
      <c r="AD299" s="2">
        <v>1758920.5330575067</v>
      </c>
      <c r="AE299" s="2">
        <v>0</v>
      </c>
      <c r="AF299" s="2">
        <v>0</v>
      </c>
      <c r="AG299" s="2">
        <v>0</v>
      </c>
      <c r="AH299" s="2">
        <v>0</v>
      </c>
      <c r="AI299" s="2"/>
      <c r="AJ299" s="2"/>
      <c r="AK299" s="2"/>
      <c r="AL299" s="2"/>
      <c r="AM299" s="2"/>
      <c r="AN299" s="2"/>
      <c r="AO299" s="2"/>
      <c r="AP299" s="2"/>
      <c r="AQ299" s="2"/>
      <c r="AR299" s="2"/>
      <c r="AS299" s="2"/>
      <c r="AT299" s="2"/>
      <c r="AU299" s="2"/>
      <c r="AV299" s="2"/>
      <c r="AW299" s="2"/>
      <c r="AX299" s="2"/>
      <c r="AY299" s="2"/>
      <c r="AZ299" s="2"/>
    </row>
    <row r="300" spans="1:52" x14ac:dyDescent="0.2">
      <c r="A300" s="1">
        <v>24751</v>
      </c>
      <c r="B300" s="2" t="s">
        <v>53</v>
      </c>
      <c r="C300" s="2"/>
      <c r="D300" s="2"/>
      <c r="E300" s="2"/>
      <c r="F300" s="2"/>
      <c r="G300" s="2"/>
      <c r="H300" s="2"/>
      <c r="I300" s="2"/>
      <c r="J300" s="2"/>
      <c r="K300" s="2"/>
      <c r="L300" s="2"/>
      <c r="M300" s="2"/>
      <c r="N300" s="2"/>
      <c r="O300" s="2"/>
      <c r="P300" s="2"/>
      <c r="Q300" s="2"/>
      <c r="R300" t="s">
        <v>80</v>
      </c>
      <c r="S300" s="2"/>
      <c r="T300" s="2"/>
      <c r="U300" s="2"/>
      <c r="V300" s="2"/>
      <c r="W300" s="2"/>
      <c r="X300" s="2"/>
      <c r="Y300" s="2"/>
      <c r="Z300" s="2"/>
      <c r="AA300" s="2"/>
      <c r="AB300" s="2">
        <v>0</v>
      </c>
      <c r="AC300" s="2">
        <v>0</v>
      </c>
      <c r="AD300" s="2">
        <v>0</v>
      </c>
      <c r="AE300" s="2">
        <v>0</v>
      </c>
      <c r="AF300" s="2">
        <v>0</v>
      </c>
      <c r="AG300" s="2">
        <v>0</v>
      </c>
      <c r="AH300" s="2">
        <v>0</v>
      </c>
      <c r="AI300" s="2"/>
      <c r="AJ300" s="2"/>
      <c r="AK300" s="2"/>
      <c r="AL300" s="2"/>
      <c r="AM300" s="2"/>
      <c r="AN300" s="2"/>
      <c r="AO300" s="2"/>
      <c r="AP300" s="2"/>
      <c r="AQ300" s="2"/>
      <c r="AR300" s="2"/>
      <c r="AS300" s="2"/>
      <c r="AT300" s="2"/>
      <c r="AU300" s="2"/>
      <c r="AV300" s="2"/>
      <c r="AW300" s="2"/>
      <c r="AX300" s="2"/>
      <c r="AY300" s="2"/>
      <c r="AZ300" s="2"/>
    </row>
    <row r="301" spans="1:52" x14ac:dyDescent="0.2">
      <c r="A301" s="1">
        <v>24752</v>
      </c>
      <c r="B301" s="2" t="s">
        <v>53</v>
      </c>
      <c r="C301" s="2"/>
      <c r="D301" s="2"/>
      <c r="E301" s="2"/>
      <c r="F301" s="2"/>
      <c r="G301" s="2"/>
      <c r="H301" s="2"/>
      <c r="I301" s="2"/>
      <c r="J301" s="2"/>
      <c r="K301" s="2"/>
      <c r="L301" s="2"/>
      <c r="M301" s="2"/>
      <c r="N301" s="2"/>
      <c r="O301" s="2"/>
      <c r="P301" s="2"/>
      <c r="Q301" s="2"/>
      <c r="R301" t="s">
        <v>80</v>
      </c>
      <c r="S301" s="2"/>
      <c r="T301" s="2"/>
      <c r="U301" s="2"/>
      <c r="V301" s="2"/>
      <c r="W301" s="2"/>
      <c r="X301" s="2"/>
      <c r="Y301" s="2"/>
      <c r="Z301" s="2"/>
      <c r="AA301" s="2"/>
      <c r="AB301" s="2">
        <v>0</v>
      </c>
      <c r="AC301" s="2">
        <v>0</v>
      </c>
      <c r="AD301" s="2">
        <v>522716.80891655257</v>
      </c>
      <c r="AE301" s="2">
        <v>0</v>
      </c>
      <c r="AF301" s="2">
        <v>0</v>
      </c>
      <c r="AG301" s="2">
        <v>0</v>
      </c>
      <c r="AH301" s="2">
        <v>0</v>
      </c>
      <c r="AI301" s="2"/>
      <c r="AJ301" s="2"/>
      <c r="AK301" s="2"/>
      <c r="AL301" s="2"/>
      <c r="AM301" s="2"/>
      <c r="AN301" s="2"/>
      <c r="AO301" s="2"/>
      <c r="AP301" s="2"/>
      <c r="AQ301" s="2"/>
      <c r="AR301" s="2"/>
      <c r="AS301" s="2"/>
      <c r="AT301" s="2"/>
      <c r="AU301" s="2"/>
      <c r="AV301" s="2"/>
      <c r="AW301" s="2"/>
      <c r="AX301" s="2"/>
      <c r="AY301" s="2"/>
      <c r="AZ301" s="2"/>
    </row>
    <row r="302" spans="1:52" x14ac:dyDescent="0.2">
      <c r="A302" s="1">
        <v>24753</v>
      </c>
      <c r="B302" s="2" t="s">
        <v>53</v>
      </c>
      <c r="C302" s="2"/>
      <c r="D302" s="2"/>
      <c r="E302" s="2"/>
      <c r="F302" s="2"/>
      <c r="G302" s="2"/>
      <c r="H302" s="2"/>
      <c r="I302" s="2"/>
      <c r="J302" s="2"/>
      <c r="K302" s="2"/>
      <c r="L302" s="2"/>
      <c r="M302" s="2"/>
      <c r="N302" s="2"/>
      <c r="O302" s="2"/>
      <c r="P302" s="2"/>
      <c r="Q302" s="2"/>
      <c r="R302" t="s">
        <v>80</v>
      </c>
      <c r="S302" s="2"/>
      <c r="T302" s="2"/>
      <c r="U302" s="2"/>
      <c r="V302" s="2"/>
      <c r="W302" s="2"/>
      <c r="X302" s="2"/>
      <c r="Y302" s="2"/>
      <c r="Z302" s="2"/>
      <c r="AA302" s="2"/>
      <c r="AB302" s="2">
        <v>0</v>
      </c>
      <c r="AC302" s="2">
        <v>0</v>
      </c>
      <c r="AD302" s="2">
        <v>964172.43618263467</v>
      </c>
      <c r="AE302" s="2">
        <v>0</v>
      </c>
      <c r="AF302" s="2">
        <v>0</v>
      </c>
      <c r="AG302" s="2">
        <v>0</v>
      </c>
      <c r="AH302" s="2">
        <v>3365518.659140965</v>
      </c>
      <c r="AI302" s="2"/>
      <c r="AJ302" s="2"/>
      <c r="AK302" s="2"/>
      <c r="AL302" s="2"/>
      <c r="AM302" s="2"/>
      <c r="AN302" s="2"/>
      <c r="AO302" s="2"/>
      <c r="AP302" s="2"/>
      <c r="AQ302" s="2"/>
      <c r="AR302" s="2"/>
      <c r="AS302" s="2"/>
      <c r="AT302" s="2"/>
      <c r="AU302" s="2"/>
      <c r="AV302" s="2"/>
      <c r="AW302" s="2"/>
      <c r="AX302" s="2"/>
      <c r="AY302" s="2"/>
      <c r="AZ302" s="2"/>
    </row>
    <row r="303" spans="1:52" x14ac:dyDescent="0.2">
      <c r="A303" s="1">
        <v>24754</v>
      </c>
      <c r="B303" s="2" t="s">
        <v>53</v>
      </c>
      <c r="C303" s="2"/>
      <c r="D303" s="2"/>
      <c r="E303" s="2"/>
      <c r="F303" s="2"/>
      <c r="G303" s="2"/>
      <c r="H303" s="2"/>
      <c r="I303" s="2"/>
      <c r="J303" s="2"/>
      <c r="K303" s="2"/>
      <c r="L303" s="2"/>
      <c r="M303" s="2"/>
      <c r="N303" s="2"/>
      <c r="O303" s="2"/>
      <c r="P303" s="2"/>
      <c r="Q303" s="2"/>
      <c r="R303" t="s">
        <v>80</v>
      </c>
      <c r="S303" s="2"/>
      <c r="T303" s="2"/>
      <c r="U303" s="2"/>
      <c r="V303" s="2"/>
      <c r="W303" s="2"/>
      <c r="X303" s="2"/>
      <c r="Y303" s="2"/>
      <c r="Z303" s="2"/>
      <c r="AA303" s="2"/>
      <c r="AB303" s="2">
        <v>0</v>
      </c>
      <c r="AC303" s="2">
        <v>0</v>
      </c>
      <c r="AD303" s="2">
        <v>238242.17394900898</v>
      </c>
      <c r="AE303" s="2">
        <v>0</v>
      </c>
      <c r="AF303" s="2">
        <v>0</v>
      </c>
      <c r="AG303" s="2">
        <v>0</v>
      </c>
      <c r="AH303" s="2">
        <v>4996305.0651817378</v>
      </c>
      <c r="AI303" s="2"/>
      <c r="AJ303" s="2"/>
      <c r="AK303" s="2"/>
      <c r="AL303" s="2"/>
      <c r="AM303" s="2"/>
      <c r="AN303" s="2"/>
      <c r="AO303" s="2"/>
      <c r="AP303" s="2"/>
      <c r="AQ303" s="2"/>
      <c r="AR303" s="2"/>
      <c r="AS303" s="2"/>
      <c r="AT303" s="2"/>
      <c r="AU303" s="2"/>
      <c r="AV303" s="2"/>
      <c r="AW303" s="2"/>
      <c r="AX303" s="2"/>
      <c r="AY303" s="2"/>
      <c r="AZ303" s="2"/>
    </row>
    <row r="304" spans="1:52" x14ac:dyDescent="0.2">
      <c r="A304" s="1">
        <v>24948</v>
      </c>
      <c r="B304" s="2" t="s">
        <v>53</v>
      </c>
      <c r="C304" s="2"/>
      <c r="D304" s="2"/>
      <c r="E304" s="2"/>
      <c r="F304" s="2"/>
      <c r="G304" s="2"/>
      <c r="H304" s="2"/>
      <c r="I304" s="2"/>
      <c r="J304" s="2"/>
      <c r="K304" s="2"/>
      <c r="L304" s="2"/>
      <c r="M304" s="2"/>
      <c r="N304" s="2"/>
      <c r="O304" s="2"/>
      <c r="P304" s="2"/>
      <c r="Q304" s="2"/>
      <c r="R304" t="s">
        <v>80</v>
      </c>
      <c r="S304" s="2"/>
      <c r="T304" s="2"/>
      <c r="U304" s="2"/>
      <c r="V304" s="2"/>
      <c r="W304" s="2"/>
      <c r="X304" s="2"/>
      <c r="Y304" s="2"/>
      <c r="Z304" s="2"/>
      <c r="AA304" s="2"/>
      <c r="AB304" s="2">
        <v>0</v>
      </c>
      <c r="AC304" s="2">
        <v>0</v>
      </c>
      <c r="AD304" s="2">
        <v>1920954.6766204203</v>
      </c>
      <c r="AE304" s="2">
        <v>0</v>
      </c>
      <c r="AF304" s="2">
        <v>0</v>
      </c>
      <c r="AG304" s="2">
        <v>0</v>
      </c>
      <c r="AH304" s="2">
        <v>0</v>
      </c>
      <c r="AI304" s="2"/>
      <c r="AJ304" s="2"/>
      <c r="AK304" s="2"/>
      <c r="AL304" s="2"/>
      <c r="AM304" s="2"/>
      <c r="AN304" s="2"/>
      <c r="AO304" s="2"/>
      <c r="AP304" s="2"/>
      <c r="AQ304" s="2"/>
      <c r="AR304" s="2"/>
      <c r="AS304" s="2"/>
      <c r="AT304" s="2"/>
      <c r="AU304" s="2"/>
      <c r="AV304" s="2"/>
      <c r="AW304" s="2"/>
      <c r="AX304" s="2"/>
      <c r="AY304" s="2"/>
      <c r="AZ304" s="2"/>
    </row>
    <row r="305" spans="1:52" x14ac:dyDescent="0.2">
      <c r="A305" s="1">
        <v>24949</v>
      </c>
      <c r="B305" s="2" t="s">
        <v>53</v>
      </c>
      <c r="C305" s="2"/>
      <c r="D305" s="2"/>
      <c r="E305" s="2"/>
      <c r="F305" s="2"/>
      <c r="G305" s="2"/>
      <c r="H305" s="2"/>
      <c r="I305" s="2"/>
      <c r="J305" s="2"/>
      <c r="K305" s="2"/>
      <c r="L305" s="2"/>
      <c r="M305" s="2"/>
      <c r="N305" s="2"/>
      <c r="O305" s="2"/>
      <c r="P305" s="2"/>
      <c r="Q305" s="2"/>
      <c r="R305" t="s">
        <v>80</v>
      </c>
      <c r="S305" s="2"/>
      <c r="T305" s="2"/>
      <c r="U305" s="2"/>
      <c r="V305" s="2"/>
      <c r="W305" s="2"/>
      <c r="X305" s="2"/>
      <c r="Y305" s="2"/>
      <c r="Z305" s="2"/>
      <c r="AA305" s="2"/>
      <c r="AB305" s="2">
        <v>0</v>
      </c>
      <c r="AC305" s="2">
        <v>0</v>
      </c>
      <c r="AD305" s="2">
        <v>4281.8366132415986</v>
      </c>
      <c r="AE305" s="2">
        <v>0</v>
      </c>
      <c r="AF305" s="2">
        <v>0</v>
      </c>
      <c r="AG305" s="2">
        <v>0</v>
      </c>
      <c r="AH305" s="2">
        <v>3311546.0184614789</v>
      </c>
      <c r="AI305" s="2"/>
      <c r="AJ305" s="2"/>
      <c r="AK305" s="2"/>
      <c r="AL305" s="2"/>
      <c r="AM305" s="2"/>
      <c r="AN305" s="2"/>
      <c r="AO305" s="2"/>
      <c r="AP305" s="2"/>
      <c r="AQ305" s="2"/>
      <c r="AR305" s="2"/>
      <c r="AS305" s="2"/>
      <c r="AT305" s="2"/>
      <c r="AU305" s="2"/>
      <c r="AV305" s="2"/>
      <c r="AW305" s="2"/>
      <c r="AX305" s="2"/>
      <c r="AY305" s="2"/>
      <c r="AZ305" s="2"/>
    </row>
    <row r="306" spans="1:52" x14ac:dyDescent="0.2">
      <c r="A306" s="1">
        <v>24950</v>
      </c>
      <c r="B306" s="2" t="s">
        <v>53</v>
      </c>
      <c r="C306" s="2"/>
      <c r="D306" s="2"/>
      <c r="E306" s="2"/>
      <c r="F306" s="2"/>
      <c r="G306" s="2"/>
      <c r="H306" s="2"/>
      <c r="I306" s="2"/>
      <c r="J306" s="2"/>
      <c r="K306" s="2"/>
      <c r="L306" s="2"/>
      <c r="M306" s="2"/>
      <c r="N306" s="2"/>
      <c r="O306" s="2"/>
      <c r="P306" s="2"/>
      <c r="Q306" s="2"/>
      <c r="R306" t="s">
        <v>80</v>
      </c>
      <c r="S306" s="2"/>
      <c r="T306" s="2"/>
      <c r="U306" s="2"/>
      <c r="V306" s="2"/>
      <c r="W306" s="2"/>
      <c r="X306" s="2"/>
      <c r="Y306" s="2"/>
      <c r="Z306" s="2"/>
      <c r="AA306" s="2"/>
      <c r="AB306" s="2">
        <v>0</v>
      </c>
      <c r="AC306" s="2">
        <v>0</v>
      </c>
      <c r="AD306" s="2">
        <v>1700152.0189168858</v>
      </c>
      <c r="AE306" s="2">
        <v>0</v>
      </c>
      <c r="AF306" s="2">
        <v>0</v>
      </c>
      <c r="AG306" s="2">
        <v>0</v>
      </c>
      <c r="AH306" s="2">
        <v>4996305.0651889946</v>
      </c>
      <c r="AI306" s="2"/>
      <c r="AJ306" s="2"/>
      <c r="AK306" s="2"/>
      <c r="AL306" s="2"/>
      <c r="AM306" s="2"/>
      <c r="AN306" s="2"/>
      <c r="AO306" s="2"/>
      <c r="AP306" s="2"/>
      <c r="AQ306" s="2"/>
      <c r="AR306" s="2"/>
      <c r="AS306" s="2"/>
      <c r="AT306" s="2"/>
      <c r="AU306" s="2"/>
      <c r="AV306" s="2"/>
      <c r="AW306" s="2"/>
      <c r="AX306" s="2"/>
      <c r="AY306" s="2"/>
      <c r="AZ306" s="2"/>
    </row>
    <row r="307" spans="1:52" x14ac:dyDescent="0.2">
      <c r="A307" s="1">
        <v>24951</v>
      </c>
      <c r="B307" s="2" t="s">
        <v>53</v>
      </c>
      <c r="C307" s="2"/>
      <c r="D307" s="2"/>
      <c r="E307" s="2"/>
      <c r="F307" s="2"/>
      <c r="G307" s="2"/>
      <c r="H307" s="2"/>
      <c r="I307" s="2"/>
      <c r="J307" s="2"/>
      <c r="K307" s="2"/>
      <c r="L307" s="2"/>
      <c r="M307" s="2"/>
      <c r="N307" s="2"/>
      <c r="O307" s="2"/>
      <c r="P307" s="2"/>
      <c r="Q307" s="2"/>
      <c r="R307" t="s">
        <v>80</v>
      </c>
      <c r="S307" s="2"/>
      <c r="T307" s="2"/>
      <c r="U307" s="2"/>
      <c r="V307" s="2"/>
      <c r="W307" s="2"/>
      <c r="X307" s="2"/>
      <c r="Y307" s="2"/>
      <c r="Z307" s="2"/>
      <c r="AA307" s="2"/>
      <c r="AB307" s="2">
        <v>0</v>
      </c>
      <c r="AC307" s="2">
        <v>0</v>
      </c>
      <c r="AD307" s="2">
        <v>4899603.5240416676</v>
      </c>
      <c r="AE307" s="2">
        <v>0</v>
      </c>
      <c r="AF307" s="2">
        <v>0</v>
      </c>
      <c r="AG307" s="2">
        <v>0</v>
      </c>
      <c r="AH307" s="2">
        <v>4996305.0651901579</v>
      </c>
      <c r="AI307" s="2"/>
      <c r="AJ307" s="2"/>
      <c r="AK307" s="2"/>
      <c r="AL307" s="2"/>
      <c r="AM307" s="2"/>
      <c r="AN307" s="2"/>
      <c r="AO307" s="2"/>
      <c r="AP307" s="2"/>
      <c r="AQ307" s="2"/>
      <c r="AR307" s="2"/>
      <c r="AS307" s="2"/>
      <c r="AT307" s="2"/>
      <c r="AU307" s="2"/>
      <c r="AV307" s="2"/>
      <c r="AW307" s="2"/>
      <c r="AX307" s="2"/>
      <c r="AY307" s="2"/>
      <c r="AZ307" s="2"/>
    </row>
    <row r="308" spans="1:52" x14ac:dyDescent="0.2">
      <c r="A308" s="1">
        <v>25147</v>
      </c>
      <c r="B308" s="2" t="s">
        <v>53</v>
      </c>
      <c r="C308" s="2"/>
      <c r="D308" s="2"/>
      <c r="E308" s="2"/>
      <c r="F308" s="2"/>
      <c r="G308" s="2"/>
      <c r="H308" s="2"/>
      <c r="I308" s="2"/>
      <c r="J308" s="2"/>
      <c r="K308" s="2"/>
      <c r="L308" s="2"/>
      <c r="M308" s="2"/>
      <c r="N308" s="2"/>
      <c r="O308" s="2"/>
      <c r="P308" s="2"/>
      <c r="Q308" s="2"/>
      <c r="R308" t="s">
        <v>80</v>
      </c>
      <c r="S308" s="2"/>
      <c r="T308" s="2"/>
      <c r="U308" s="2"/>
      <c r="V308" s="2"/>
      <c r="W308" s="2"/>
      <c r="X308" s="2"/>
      <c r="Y308" s="2"/>
      <c r="Z308" s="2"/>
      <c r="AA308" s="2"/>
      <c r="AB308" s="2">
        <v>0</v>
      </c>
      <c r="AC308" s="2">
        <v>0</v>
      </c>
      <c r="AD308" s="2">
        <v>4686219.7401770065</v>
      </c>
      <c r="AE308" s="2">
        <v>0</v>
      </c>
      <c r="AF308" s="2">
        <v>0</v>
      </c>
      <c r="AG308" s="2">
        <v>0</v>
      </c>
      <c r="AH308" s="2">
        <v>4996305.0651794802</v>
      </c>
      <c r="AI308" s="2"/>
      <c r="AJ308" s="2"/>
      <c r="AK308" s="2"/>
      <c r="AL308" s="2"/>
      <c r="AM308" s="2"/>
      <c r="AN308" s="2"/>
      <c r="AO308" s="2"/>
      <c r="AP308" s="2"/>
      <c r="AQ308" s="2"/>
      <c r="AR308" s="2"/>
      <c r="AS308" s="2"/>
      <c r="AT308" s="2"/>
      <c r="AU308" s="2"/>
      <c r="AV308" s="2"/>
      <c r="AW308" s="2"/>
      <c r="AX308" s="2"/>
      <c r="AY308" s="2"/>
      <c r="AZ308" s="2"/>
    </row>
    <row r="309" spans="1:52" x14ac:dyDescent="0.2">
      <c r="A309" s="1">
        <v>25148</v>
      </c>
      <c r="B309" s="2" t="s">
        <v>53</v>
      </c>
      <c r="C309" s="2"/>
      <c r="D309" s="2"/>
      <c r="E309" s="2"/>
      <c r="F309" s="2"/>
      <c r="G309" s="2"/>
      <c r="H309" s="2"/>
      <c r="I309" s="2"/>
      <c r="J309" s="2"/>
      <c r="K309" s="2"/>
      <c r="L309" s="2"/>
      <c r="M309" s="2"/>
      <c r="N309" s="2"/>
      <c r="O309" s="2"/>
      <c r="P309" s="2"/>
      <c r="Q309" s="2"/>
      <c r="R309" t="s">
        <v>80</v>
      </c>
      <c r="S309" s="2"/>
      <c r="T309" s="2"/>
      <c r="U309" s="2"/>
      <c r="V309" s="2"/>
      <c r="W309" s="2"/>
      <c r="X309" s="2"/>
      <c r="Y309" s="2"/>
      <c r="Z309" s="2"/>
      <c r="AA309" s="2"/>
      <c r="AB309" s="2">
        <v>0</v>
      </c>
      <c r="AC309" s="2">
        <v>0</v>
      </c>
      <c r="AD309" s="2">
        <v>4996304.9578154534</v>
      </c>
      <c r="AE309" s="2">
        <v>0</v>
      </c>
      <c r="AF309" s="2">
        <v>0</v>
      </c>
      <c r="AG309" s="2">
        <v>0</v>
      </c>
      <c r="AH309" s="2">
        <v>4996305.0651796013</v>
      </c>
      <c r="AI309" s="2"/>
      <c r="AJ309" s="2"/>
      <c r="AK309" s="2"/>
      <c r="AL309" s="2"/>
      <c r="AM309" s="2"/>
      <c r="AN309" s="2"/>
      <c r="AO309" s="2"/>
      <c r="AP309" s="2"/>
      <c r="AQ309" s="2"/>
      <c r="AR309" s="2"/>
      <c r="AS309" s="2"/>
      <c r="AT309" s="2"/>
      <c r="AU309" s="2"/>
      <c r="AV309" s="2"/>
      <c r="AW309" s="2"/>
      <c r="AX309" s="2"/>
      <c r="AY309" s="2"/>
      <c r="AZ309" s="2"/>
    </row>
  </sheetData>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07ADB-F1F1-4D98-B4DD-4B3FC2353853}">
  <dimension ref="A1:Z309"/>
  <sheetViews>
    <sheetView zoomScale="79" zoomScaleNormal="79" workbookViewId="0"/>
  </sheetViews>
  <sheetFormatPr defaultRowHeight="12.75" x14ac:dyDescent="0.2"/>
  <cols>
    <col min="1" max="1" width="11.5703125" customWidth="1"/>
    <col min="2" max="2" width="8.42578125" customWidth="1"/>
    <col min="3" max="3" width="9.42578125" customWidth="1"/>
    <col min="4" max="4" width="5.7109375" style="7" customWidth="1"/>
    <col min="5" max="5" width="11.7109375" style="7" customWidth="1"/>
    <col min="6" max="6" width="6.42578125" customWidth="1"/>
    <col min="7" max="7" width="12.85546875" customWidth="1"/>
    <col min="8" max="8" width="14.42578125" customWidth="1"/>
    <col min="9" max="9" width="14.85546875" customWidth="1"/>
    <col min="10" max="10" width="13.85546875" customWidth="1"/>
    <col min="11" max="11" width="10" customWidth="1"/>
    <col min="12" max="12" width="7.5703125" customWidth="1"/>
    <col min="13" max="13" width="13.140625" customWidth="1"/>
    <col min="14" max="14" width="8.85546875" customWidth="1"/>
    <col min="15" max="15" width="14.85546875" customWidth="1"/>
    <col min="16" max="16" width="17" customWidth="1"/>
    <col min="17" max="17" width="9.140625" customWidth="1"/>
    <col min="18" max="18" width="7.140625" customWidth="1"/>
    <col min="19" max="19" width="17.42578125" customWidth="1"/>
    <col min="20" max="20" width="10" customWidth="1"/>
    <col min="21" max="21" width="10.140625" customWidth="1"/>
    <col min="22" max="22" width="12.140625" customWidth="1"/>
    <col min="23" max="23" width="11.85546875" customWidth="1"/>
    <col min="24" max="24" width="12.28515625" customWidth="1"/>
    <col min="25" max="25" width="13.85546875" customWidth="1"/>
    <col min="26" max="26" width="9.7109375" customWidth="1"/>
  </cols>
  <sheetData>
    <row r="1" spans="1:26" s="8" customFormat="1" ht="38.25" x14ac:dyDescent="0.2">
      <c r="A1" s="13" t="s">
        <v>0</v>
      </c>
      <c r="B1" s="13" t="s">
        <v>1</v>
      </c>
      <c r="C1" s="13" t="s">
        <v>50</v>
      </c>
      <c r="D1" s="14" t="s">
        <v>72</v>
      </c>
      <c r="E1" s="14" t="s">
        <v>77</v>
      </c>
      <c r="F1" s="13" t="s">
        <v>73</v>
      </c>
      <c r="G1" s="14" t="s">
        <v>78</v>
      </c>
      <c r="H1" s="14" t="s">
        <v>79</v>
      </c>
      <c r="I1" s="15" t="s">
        <v>54</v>
      </c>
      <c r="J1" s="15" t="s">
        <v>55</v>
      </c>
      <c r="K1" s="15" t="s">
        <v>56</v>
      </c>
      <c r="L1" s="15" t="s">
        <v>57</v>
      </c>
      <c r="M1" s="15" t="s">
        <v>58</v>
      </c>
      <c r="N1" s="15" t="s">
        <v>59</v>
      </c>
      <c r="O1" s="15" t="s">
        <v>60</v>
      </c>
      <c r="P1" s="15" t="s">
        <v>61</v>
      </c>
      <c r="Q1" s="15" t="s">
        <v>62</v>
      </c>
      <c r="R1" s="15" t="s">
        <v>63</v>
      </c>
      <c r="S1" s="15" t="s">
        <v>64</v>
      </c>
      <c r="T1" s="15" t="s">
        <v>65</v>
      </c>
      <c r="U1" s="15" t="s">
        <v>66</v>
      </c>
      <c r="V1" s="15" t="s">
        <v>67</v>
      </c>
      <c r="W1" s="15" t="s">
        <v>68</v>
      </c>
      <c r="X1" s="15" t="s">
        <v>69</v>
      </c>
      <c r="Y1" s="15" t="s">
        <v>70</v>
      </c>
      <c r="Z1" s="15" t="s">
        <v>71</v>
      </c>
    </row>
    <row r="2" spans="1:26" x14ac:dyDescent="0.2">
      <c r="A2" s="3">
        <v>17852</v>
      </c>
      <c r="B2" s="4" t="s">
        <v>51</v>
      </c>
      <c r="C2" s="4"/>
      <c r="D2" t="s">
        <v>52</v>
      </c>
      <c r="E2" s="10">
        <v>4246.7459319999998</v>
      </c>
      <c r="F2" s="11"/>
      <c r="G2" s="10"/>
      <c r="H2" s="10">
        <v>4996304.9956949996</v>
      </c>
      <c r="I2" s="11">
        <v>0</v>
      </c>
      <c r="J2" s="11">
        <v>2522.3664683952061</v>
      </c>
      <c r="K2" s="11">
        <v>4246.7459322488485</v>
      </c>
      <c r="L2" s="11">
        <v>0</v>
      </c>
      <c r="M2" s="11">
        <v>4246.7459322488485</v>
      </c>
      <c r="N2" s="16">
        <v>0.25308902</v>
      </c>
      <c r="O2" s="11">
        <v>30.926463739999996</v>
      </c>
      <c r="P2" s="11">
        <v>45.879775510000002</v>
      </c>
      <c r="Q2" s="11"/>
      <c r="R2" s="9">
        <v>1.2587160000000002</v>
      </c>
      <c r="S2" s="9">
        <v>4.222842</v>
      </c>
      <c r="T2" s="11">
        <v>1333539.5257032765</v>
      </c>
      <c r="U2" s="11">
        <v>26.690514456305586</v>
      </c>
      <c r="V2" s="11">
        <v>690.52446945028532</v>
      </c>
      <c r="W2" s="11">
        <v>100071.88922513161</v>
      </c>
      <c r="X2" s="11"/>
      <c r="Y2" s="11">
        <v>4577534.2799999984</v>
      </c>
      <c r="Z2" s="11">
        <v>0</v>
      </c>
    </row>
    <row r="3" spans="1:26" x14ac:dyDescent="0.2">
      <c r="A3" s="3">
        <v>18103</v>
      </c>
      <c r="B3" s="4" t="s">
        <v>51</v>
      </c>
      <c r="C3" s="4"/>
      <c r="D3" t="s">
        <v>52</v>
      </c>
      <c r="E3" s="10">
        <v>2055.8653669999999</v>
      </c>
      <c r="F3" s="11"/>
      <c r="G3" s="10"/>
      <c r="H3" s="10">
        <v>4996304.9956949996</v>
      </c>
      <c r="I3" s="11">
        <v>0</v>
      </c>
      <c r="J3" s="11">
        <v>0</v>
      </c>
      <c r="K3" s="11">
        <v>2055.8653670976573</v>
      </c>
      <c r="L3" s="11">
        <v>0</v>
      </c>
      <c r="M3" s="11">
        <v>2055.8653670976573</v>
      </c>
      <c r="N3" s="16">
        <v>0.33559100399999997</v>
      </c>
      <c r="O3" s="11">
        <v>41.122629035999999</v>
      </c>
      <c r="P3" s="11">
        <v>54.973708502000001</v>
      </c>
      <c r="Q3" s="11"/>
      <c r="R3" s="9">
        <v>1.106304</v>
      </c>
      <c r="S3" s="9">
        <v>4.3042740000000004</v>
      </c>
      <c r="T3" s="11">
        <v>1263871.7322447882</v>
      </c>
      <c r="U3" s="11">
        <v>25.29612815379657</v>
      </c>
      <c r="V3" s="11"/>
      <c r="W3" s="11">
        <v>0</v>
      </c>
      <c r="X3" s="11"/>
      <c r="Y3" s="11">
        <v>1727393.0298821772</v>
      </c>
      <c r="Z3" s="11">
        <v>0</v>
      </c>
    </row>
    <row r="4" spans="1:26" x14ac:dyDescent="0.2">
      <c r="A4" s="3">
        <v>18104</v>
      </c>
      <c r="B4" s="4" t="s">
        <v>51</v>
      </c>
      <c r="C4" s="4"/>
      <c r="D4" t="s">
        <v>52</v>
      </c>
      <c r="E4" s="10">
        <v>3167.0046940000002</v>
      </c>
      <c r="F4" s="11"/>
      <c r="G4" s="10"/>
      <c r="H4" s="10">
        <v>4996304.9956949996</v>
      </c>
      <c r="I4" s="11">
        <v>0</v>
      </c>
      <c r="J4" s="11">
        <v>0</v>
      </c>
      <c r="K4" s="11">
        <v>0</v>
      </c>
      <c r="L4" s="11">
        <v>0</v>
      </c>
      <c r="M4" s="11">
        <v>0</v>
      </c>
      <c r="N4" s="16">
        <v>0.25308902</v>
      </c>
      <c r="O4" s="11">
        <v>30.926463739999996</v>
      </c>
      <c r="P4" s="11">
        <v>45.879775510000002</v>
      </c>
      <c r="Q4" s="11"/>
      <c r="R4" s="9">
        <v>1.2581340000000001</v>
      </c>
      <c r="S4" s="9">
        <v>4.184564</v>
      </c>
      <c r="T4" s="11">
        <v>1248955.0891718769</v>
      </c>
      <c r="U4" s="11">
        <v>24.997574665241519</v>
      </c>
      <c r="V4" s="11"/>
      <c r="W4" s="11">
        <v>160760.43137586085</v>
      </c>
      <c r="X4" s="11"/>
      <c r="Y4" s="11">
        <v>3886161.9956406713</v>
      </c>
      <c r="Z4" s="11">
        <v>0</v>
      </c>
    </row>
    <row r="5" spans="1:26" x14ac:dyDescent="0.2">
      <c r="A5" s="3">
        <v>18354</v>
      </c>
      <c r="B5" s="4" t="s">
        <v>51</v>
      </c>
      <c r="C5" s="4"/>
      <c r="D5" t="s">
        <v>52</v>
      </c>
      <c r="E5" s="10">
        <v>5105.3522190000003</v>
      </c>
      <c r="F5" s="11"/>
      <c r="G5" s="10"/>
      <c r="H5" s="10">
        <v>4996304.9956949996</v>
      </c>
      <c r="I5" s="11">
        <v>0</v>
      </c>
      <c r="J5" s="11">
        <v>0</v>
      </c>
      <c r="K5" s="11">
        <v>3217.9644736602072</v>
      </c>
      <c r="L5" s="11">
        <v>1</v>
      </c>
      <c r="M5" s="11">
        <v>3217.9644736602072</v>
      </c>
      <c r="N5" s="16">
        <v>0.25308902</v>
      </c>
      <c r="O5" s="11"/>
      <c r="P5" s="11"/>
      <c r="Q5" s="11"/>
      <c r="R5" s="9">
        <v>1.3614175000000002</v>
      </c>
      <c r="S5" s="9">
        <v>4.2635249999999996</v>
      </c>
      <c r="T5" s="11">
        <v>1073242.6420586624</v>
      </c>
      <c r="U5" s="11">
        <v>21.48072681822655</v>
      </c>
      <c r="V5" s="11">
        <v>913.87873752886753</v>
      </c>
      <c r="W5" s="11">
        <v>44907.513108774459</v>
      </c>
      <c r="X5" s="11"/>
      <c r="Y5" s="11">
        <v>1012139.3964063013</v>
      </c>
      <c r="Z5" s="11">
        <v>0</v>
      </c>
    </row>
    <row r="6" spans="1:26" x14ac:dyDescent="0.2">
      <c r="A6" s="3">
        <v>18355</v>
      </c>
      <c r="B6" s="4" t="s">
        <v>51</v>
      </c>
      <c r="C6" s="4"/>
      <c r="D6" t="s">
        <v>52</v>
      </c>
      <c r="E6" s="10">
        <v>3082.2353240000002</v>
      </c>
      <c r="F6" s="11"/>
      <c r="G6" s="10"/>
      <c r="H6" s="10">
        <v>4996304.9956949996</v>
      </c>
      <c r="I6" s="11">
        <v>0</v>
      </c>
      <c r="J6" s="11">
        <v>0</v>
      </c>
      <c r="K6" s="11">
        <v>169.03264091841467</v>
      </c>
      <c r="L6" s="11">
        <v>0</v>
      </c>
      <c r="M6" s="11">
        <v>0</v>
      </c>
      <c r="N6" s="16">
        <v>0.25308902</v>
      </c>
      <c r="O6" s="11"/>
      <c r="P6" s="11"/>
      <c r="Q6" s="11"/>
      <c r="R6" s="9">
        <v>1.4739120000000001</v>
      </c>
      <c r="S6" s="9">
        <v>4.2322160000000002</v>
      </c>
      <c r="T6" s="11">
        <v>1636982.6173231364</v>
      </c>
      <c r="U6" s="11">
        <v>32.763864415141562</v>
      </c>
      <c r="V6" s="11"/>
      <c r="W6" s="11">
        <v>64252.955391503354</v>
      </c>
      <c r="X6" s="11"/>
      <c r="Y6" s="11">
        <v>533107.36466991995</v>
      </c>
      <c r="Z6" s="11">
        <v>0</v>
      </c>
    </row>
    <row r="7" spans="1:26" x14ac:dyDescent="0.2">
      <c r="A7" s="3">
        <v>18356</v>
      </c>
      <c r="B7" s="4" t="s">
        <v>51</v>
      </c>
      <c r="C7" s="4"/>
      <c r="D7" t="s">
        <v>52</v>
      </c>
      <c r="E7" s="10">
        <v>197.26050499999999</v>
      </c>
      <c r="F7" s="11"/>
      <c r="G7" s="10"/>
      <c r="H7" s="10">
        <v>4996304.9956949996</v>
      </c>
      <c r="I7" s="11">
        <v>0</v>
      </c>
      <c r="J7" s="11">
        <v>0</v>
      </c>
      <c r="K7" s="11">
        <v>197.26050543791769</v>
      </c>
      <c r="L7" s="11">
        <v>0</v>
      </c>
      <c r="M7" s="11">
        <v>0</v>
      </c>
      <c r="N7" s="16">
        <v>0.25308902</v>
      </c>
      <c r="O7" s="11">
        <v>30.926463739999996</v>
      </c>
      <c r="P7" s="11">
        <v>45.879775510000002</v>
      </c>
      <c r="Q7" s="11"/>
      <c r="R7" s="9">
        <v>1.5505260000000001</v>
      </c>
      <c r="S7" s="9">
        <v>4.1266280000000002</v>
      </c>
      <c r="T7" s="11">
        <v>694078.07397081947</v>
      </c>
      <c r="U7" s="11">
        <v>13.891827358734604</v>
      </c>
      <c r="V7" s="11"/>
      <c r="W7" s="11">
        <v>0</v>
      </c>
      <c r="X7" s="11"/>
      <c r="Y7" s="11">
        <v>239493.33063284028</v>
      </c>
      <c r="Z7" s="11">
        <v>0</v>
      </c>
    </row>
    <row r="8" spans="1:26" x14ac:dyDescent="0.2">
      <c r="A8" s="3">
        <v>18605</v>
      </c>
      <c r="B8" s="4" t="s">
        <v>51</v>
      </c>
      <c r="C8" s="4"/>
      <c r="D8" t="s">
        <v>52</v>
      </c>
      <c r="E8" s="10">
        <v>5299.617577</v>
      </c>
      <c r="F8" s="11"/>
      <c r="G8" s="10"/>
      <c r="H8" s="10">
        <v>4996305.2037079995</v>
      </c>
      <c r="I8" s="11">
        <v>0</v>
      </c>
      <c r="J8" s="11">
        <v>0</v>
      </c>
      <c r="K8" s="11">
        <v>5299.6175770285026</v>
      </c>
      <c r="L8" s="11">
        <v>1</v>
      </c>
      <c r="M8" s="11">
        <v>3096.7826610617476</v>
      </c>
      <c r="N8" s="16">
        <v>0.31181401666666669</v>
      </c>
      <c r="O8" s="11"/>
      <c r="P8" s="11"/>
      <c r="Q8" s="11"/>
      <c r="R8" s="9">
        <v>1.3471839999999999</v>
      </c>
      <c r="S8" s="9">
        <v>4.3880800000000004</v>
      </c>
      <c r="T8" s="11">
        <v>2291323.6415473409</v>
      </c>
      <c r="U8" s="11">
        <v>45.860363041419866</v>
      </c>
      <c r="V8" s="11"/>
      <c r="W8" s="11">
        <v>176541.25954812876</v>
      </c>
      <c r="X8" s="11"/>
      <c r="Y8" s="11">
        <v>1920043.5469507179</v>
      </c>
      <c r="Z8" s="11">
        <v>0</v>
      </c>
    </row>
    <row r="9" spans="1:26" x14ac:dyDescent="0.2">
      <c r="A9" s="3">
        <v>18606</v>
      </c>
      <c r="B9" s="4" t="s">
        <v>51</v>
      </c>
      <c r="C9" s="4"/>
      <c r="D9" t="s">
        <v>52</v>
      </c>
      <c r="E9" s="10">
        <v>4099.7745130000003</v>
      </c>
      <c r="F9" s="11"/>
      <c r="G9" s="10"/>
      <c r="H9" s="10">
        <v>4996304.9956949996</v>
      </c>
      <c r="I9" s="11">
        <v>0</v>
      </c>
      <c r="J9" s="11">
        <v>0</v>
      </c>
      <c r="K9" s="11">
        <v>4099.7745127917433</v>
      </c>
      <c r="L9" s="11">
        <v>0</v>
      </c>
      <c r="M9" s="11">
        <v>0</v>
      </c>
      <c r="N9" s="16"/>
      <c r="O9" s="11"/>
      <c r="P9" s="11"/>
      <c r="Q9" s="11"/>
      <c r="R9" s="9">
        <v>2.0741800000000001</v>
      </c>
      <c r="S9" s="9">
        <v>4.5950360000000003</v>
      </c>
      <c r="T9" s="11">
        <v>370461.72507321724</v>
      </c>
      <c r="U9" s="11">
        <v>7.4147138783541653</v>
      </c>
      <c r="V9" s="11"/>
      <c r="W9" s="11">
        <v>32354.892446215075</v>
      </c>
      <c r="X9" s="11"/>
      <c r="Y9" s="11">
        <v>4475421.7428142633</v>
      </c>
      <c r="Z9" s="11">
        <v>0</v>
      </c>
    </row>
    <row r="10" spans="1:26" x14ac:dyDescent="0.2">
      <c r="A10" s="3">
        <v>18607</v>
      </c>
      <c r="B10" s="4" t="s">
        <v>51</v>
      </c>
      <c r="C10" s="4"/>
      <c r="D10" t="s">
        <v>52</v>
      </c>
      <c r="E10" s="10">
        <v>2611.2597770000002</v>
      </c>
      <c r="F10" s="11"/>
      <c r="G10" s="10"/>
      <c r="H10" s="10">
        <v>4996304.9956949996</v>
      </c>
      <c r="I10" s="11">
        <v>0</v>
      </c>
      <c r="J10" s="11">
        <v>0</v>
      </c>
      <c r="K10" s="11">
        <v>2611.2597773764942</v>
      </c>
      <c r="L10" s="11">
        <v>0</v>
      </c>
      <c r="M10" s="11">
        <v>0</v>
      </c>
      <c r="N10" s="16">
        <v>0.418092988</v>
      </c>
      <c r="O10" s="11"/>
      <c r="P10" s="11"/>
      <c r="Q10" s="11"/>
      <c r="R10" s="9">
        <v>1.5179750000000001</v>
      </c>
      <c r="S10" s="9">
        <v>4.3452933333333323</v>
      </c>
      <c r="T10" s="11">
        <v>2550740.5474958243</v>
      </c>
      <c r="U10" s="11">
        <v>51.05253811008248</v>
      </c>
      <c r="V10" s="11"/>
      <c r="W10" s="11">
        <v>0</v>
      </c>
      <c r="X10" s="11"/>
      <c r="Y10" s="11">
        <v>2859803.0287454138</v>
      </c>
      <c r="Z10" s="11">
        <v>0</v>
      </c>
    </row>
    <row r="11" spans="1:26" x14ac:dyDescent="0.2">
      <c r="A11" s="3">
        <v>18608</v>
      </c>
      <c r="B11" s="4" t="s">
        <v>51</v>
      </c>
      <c r="C11" s="4"/>
      <c r="D11" t="s">
        <v>52</v>
      </c>
      <c r="E11" s="10">
        <v>3187.3828749999998</v>
      </c>
      <c r="F11" s="11"/>
      <c r="G11" s="10"/>
      <c r="H11" s="10">
        <v>4996305.2037079995</v>
      </c>
      <c r="I11" s="11">
        <v>0</v>
      </c>
      <c r="J11" s="11">
        <v>2796.9565655358333</v>
      </c>
      <c r="K11" s="11">
        <v>390.42630932625298</v>
      </c>
      <c r="L11" s="11">
        <v>0</v>
      </c>
      <c r="M11" s="11">
        <v>2796.9565655358333</v>
      </c>
      <c r="N11" s="16">
        <v>0.35621649999999999</v>
      </c>
      <c r="O11" s="11">
        <v>43.67167036</v>
      </c>
      <c r="P11" s="11">
        <v>57.247191749999999</v>
      </c>
      <c r="Q11" s="11"/>
      <c r="R11" s="9">
        <v>1.4539675000000001</v>
      </c>
      <c r="S11" s="9">
        <v>4.2353125</v>
      </c>
      <c r="T11" s="11">
        <v>2089867.3730754873</v>
      </c>
      <c r="U11" s="11">
        <v>41.82825799885218</v>
      </c>
      <c r="V11" s="11">
        <v>1905.6137461756205</v>
      </c>
      <c r="W11" s="11">
        <v>77854.32111200213</v>
      </c>
      <c r="X11" s="11"/>
      <c r="Y11" s="11">
        <v>58319.879550017416</v>
      </c>
      <c r="Z11" s="11">
        <v>0</v>
      </c>
    </row>
    <row r="12" spans="1:26" x14ac:dyDescent="0.2">
      <c r="A12" s="3">
        <v>18856</v>
      </c>
      <c r="B12" s="4" t="s">
        <v>51</v>
      </c>
      <c r="C12" s="4"/>
      <c r="D12" t="s">
        <v>52</v>
      </c>
      <c r="E12" s="10">
        <v>1671.8917530000001</v>
      </c>
      <c r="F12" s="11"/>
      <c r="G12" s="10"/>
      <c r="H12" s="10">
        <v>4996304.9956949996</v>
      </c>
      <c r="I12" s="11">
        <v>0</v>
      </c>
      <c r="J12" s="11">
        <v>0</v>
      </c>
      <c r="K12" s="11">
        <v>1671.8917534182522</v>
      </c>
      <c r="L12" s="11">
        <v>4</v>
      </c>
      <c r="M12" s="11">
        <v>0</v>
      </c>
      <c r="N12" s="16"/>
      <c r="O12" s="11"/>
      <c r="P12" s="11"/>
      <c r="Q12" s="11"/>
      <c r="R12" s="9">
        <v>1.6879849999999998</v>
      </c>
      <c r="S12" s="9">
        <v>4.5934825000000004</v>
      </c>
      <c r="T12" s="11">
        <v>739595.38615387329</v>
      </c>
      <c r="U12" s="11">
        <v>14.802846833891747</v>
      </c>
      <c r="V12" s="11"/>
      <c r="W12" s="11">
        <v>129340.59281863578</v>
      </c>
      <c r="X12" s="11"/>
      <c r="Y12" s="11">
        <v>4062811.8821212905</v>
      </c>
      <c r="Z12" s="11">
        <v>0</v>
      </c>
    </row>
    <row r="13" spans="1:26" x14ac:dyDescent="0.2">
      <c r="A13" s="3">
        <v>18857</v>
      </c>
      <c r="B13" s="4" t="s">
        <v>51</v>
      </c>
      <c r="C13" s="4"/>
      <c r="D13" t="s">
        <v>52</v>
      </c>
      <c r="E13" s="10">
        <v>2580.1318000000001</v>
      </c>
      <c r="F13" s="11"/>
      <c r="G13" s="10"/>
      <c r="H13" s="10">
        <v>4996304.9956949996</v>
      </c>
      <c r="I13" s="11">
        <v>0</v>
      </c>
      <c r="J13" s="11">
        <v>0</v>
      </c>
      <c r="K13" s="11">
        <v>2580.131799929738</v>
      </c>
      <c r="L13" s="11">
        <v>0</v>
      </c>
      <c r="M13" s="11">
        <v>0</v>
      </c>
      <c r="N13" s="16">
        <v>0.39059232666666666</v>
      </c>
      <c r="O13" s="11"/>
      <c r="P13" s="11"/>
      <c r="Q13" s="11"/>
      <c r="R13" s="9">
        <v>1.5788428571428572</v>
      </c>
      <c r="S13" s="9">
        <v>4.451085714285715</v>
      </c>
      <c r="T13" s="11">
        <v>1040999.0077671169</v>
      </c>
      <c r="U13" s="11">
        <v>20.835377227499105</v>
      </c>
      <c r="V13" s="11"/>
      <c r="W13" s="11">
        <v>1169.0316930004794</v>
      </c>
      <c r="X13" s="11"/>
      <c r="Y13" s="11">
        <v>3901284.1440000129</v>
      </c>
      <c r="Z13" s="11">
        <v>0</v>
      </c>
    </row>
    <row r="14" spans="1:26" x14ac:dyDescent="0.2">
      <c r="A14" s="3">
        <v>18858</v>
      </c>
      <c r="B14" s="4" t="s">
        <v>51</v>
      </c>
      <c r="C14" s="4"/>
      <c r="D14" t="s">
        <v>52</v>
      </c>
      <c r="E14" s="10">
        <v>3059.3279480000001</v>
      </c>
      <c r="F14" s="11" t="s">
        <v>52</v>
      </c>
      <c r="G14" s="10">
        <v>6670.2441650000001</v>
      </c>
      <c r="H14" s="10">
        <v>4996304.9956949996</v>
      </c>
      <c r="I14" s="11">
        <v>0</v>
      </c>
      <c r="J14" s="11">
        <v>0</v>
      </c>
      <c r="K14" s="11">
        <v>3059.3279484410891</v>
      </c>
      <c r="L14" s="11">
        <v>0</v>
      </c>
      <c r="M14" s="11">
        <v>0</v>
      </c>
      <c r="N14" s="16">
        <v>0.30465275999999997</v>
      </c>
      <c r="O14" s="11">
        <v>37.299067049999998</v>
      </c>
      <c r="P14" s="11">
        <v>51.56348363</v>
      </c>
      <c r="Q14" s="11"/>
      <c r="R14" s="9">
        <v>1.3588899999999999</v>
      </c>
      <c r="S14" s="9">
        <v>4.1844700000000001</v>
      </c>
      <c r="T14" s="11">
        <v>1981397.0119980667</v>
      </c>
      <c r="U14" s="11">
        <v>39.657246428091497</v>
      </c>
      <c r="V14" s="11"/>
      <c r="W14" s="11">
        <v>311.51066350116946</v>
      </c>
      <c r="X14" s="11">
        <v>6670.2441650907822</v>
      </c>
      <c r="Y14" s="11">
        <v>2570091.8010983146</v>
      </c>
      <c r="Z14" s="11">
        <v>0</v>
      </c>
    </row>
    <row r="15" spans="1:26" x14ac:dyDescent="0.2">
      <c r="A15" s="3">
        <v>18859</v>
      </c>
      <c r="B15" s="4" t="s">
        <v>51</v>
      </c>
      <c r="C15" s="4"/>
      <c r="D15" t="s">
        <v>52</v>
      </c>
      <c r="E15" s="10">
        <v>2617.769628</v>
      </c>
      <c r="F15" s="11"/>
      <c r="G15" s="10"/>
      <c r="H15" s="10">
        <v>4996305.2037079995</v>
      </c>
      <c r="I15" s="11">
        <v>0</v>
      </c>
      <c r="J15" s="11">
        <v>370.21158498991178</v>
      </c>
      <c r="K15" s="11">
        <v>2247.5580426131778</v>
      </c>
      <c r="L15" s="11">
        <v>3</v>
      </c>
      <c r="M15" s="11">
        <v>370.21158498991178</v>
      </c>
      <c r="N15" s="16">
        <v>0.35621649999999999</v>
      </c>
      <c r="O15" s="11">
        <v>43.67167036</v>
      </c>
      <c r="P15" s="11">
        <v>57.247191749999999</v>
      </c>
      <c r="Q15" s="11"/>
      <c r="R15" s="9">
        <v>1.244405</v>
      </c>
      <c r="S15" s="9">
        <v>4.1980925000000004</v>
      </c>
      <c r="T15" s="11">
        <v>2492583.6839060555</v>
      </c>
      <c r="U15" s="11">
        <v>49.888540659194767</v>
      </c>
      <c r="V15" s="11">
        <v>789.70875743645206</v>
      </c>
      <c r="W15" s="11">
        <v>0</v>
      </c>
      <c r="X15" s="11"/>
      <c r="Y15" s="11">
        <v>1654630.6219821246</v>
      </c>
      <c r="Z15" s="11">
        <v>0</v>
      </c>
    </row>
    <row r="16" spans="1:26" x14ac:dyDescent="0.2">
      <c r="A16" s="3">
        <v>19106</v>
      </c>
      <c r="B16" s="4" t="s">
        <v>51</v>
      </c>
      <c r="C16" s="4"/>
      <c r="D16" t="s">
        <v>52</v>
      </c>
      <c r="E16" s="10">
        <v>988.34052499999996</v>
      </c>
      <c r="F16" s="11"/>
      <c r="G16" s="10"/>
      <c r="H16" s="10">
        <v>4996305.2037079995</v>
      </c>
      <c r="I16" s="11">
        <v>0</v>
      </c>
      <c r="J16" s="11">
        <v>988.34052536468982</v>
      </c>
      <c r="K16" s="11">
        <v>988.34052536468982</v>
      </c>
      <c r="L16" s="11">
        <v>0</v>
      </c>
      <c r="M16" s="11">
        <v>0</v>
      </c>
      <c r="N16" s="16">
        <v>0.29713276750000001</v>
      </c>
      <c r="O16" s="11">
        <v>37.2469837875</v>
      </c>
      <c r="P16" s="11">
        <v>51.56348363</v>
      </c>
      <c r="Q16" s="11"/>
      <c r="R16" s="9">
        <v>1.1962350000000002</v>
      </c>
      <c r="S16" s="9">
        <v>4.1362775000000003</v>
      </c>
      <c r="T16" s="11">
        <v>1475419.3702099624</v>
      </c>
      <c r="U16" s="11">
        <v>29.530209844318776</v>
      </c>
      <c r="V16" s="11"/>
      <c r="W16" s="11">
        <v>0</v>
      </c>
      <c r="X16" s="11"/>
      <c r="Y16" s="11">
        <v>3990151.2529363278</v>
      </c>
      <c r="Z16" s="11">
        <v>0</v>
      </c>
    </row>
    <row r="17" spans="1:26" x14ac:dyDescent="0.2">
      <c r="A17" s="3">
        <v>19107</v>
      </c>
      <c r="B17" s="4" t="s">
        <v>51</v>
      </c>
      <c r="C17" s="4"/>
      <c r="D17" t="s">
        <v>52</v>
      </c>
      <c r="E17" s="10">
        <v>1355.2082820000001</v>
      </c>
      <c r="F17" s="11"/>
      <c r="G17" s="10"/>
      <c r="H17" s="10">
        <v>4996304.9956949996</v>
      </c>
      <c r="I17" s="11">
        <v>0</v>
      </c>
      <c r="J17" s="11">
        <v>0</v>
      </c>
      <c r="K17" s="11">
        <v>1355.2082824345753</v>
      </c>
      <c r="L17" s="11">
        <v>0</v>
      </c>
      <c r="M17" s="11">
        <v>0</v>
      </c>
      <c r="N17" s="16">
        <v>0.32184067333333333</v>
      </c>
      <c r="O17" s="11"/>
      <c r="P17" s="11"/>
      <c r="Q17" s="11"/>
      <c r="R17" s="9">
        <v>1.5427225</v>
      </c>
      <c r="S17" s="9">
        <v>4.2708899999999996</v>
      </c>
      <c r="T17" s="11">
        <v>1296330.366027402</v>
      </c>
      <c r="U17" s="11">
        <v>25.945780914374701</v>
      </c>
      <c r="V17" s="11"/>
      <c r="W17" s="11">
        <v>0</v>
      </c>
      <c r="X17" s="11"/>
      <c r="Y17" s="11">
        <v>3897122.6590492409</v>
      </c>
      <c r="Z17" s="11">
        <v>0</v>
      </c>
    </row>
    <row r="18" spans="1:26" x14ac:dyDescent="0.2">
      <c r="A18" s="3">
        <v>19108</v>
      </c>
      <c r="B18" s="4" t="s">
        <v>51</v>
      </c>
      <c r="C18" s="4"/>
      <c r="D18" t="s">
        <v>52</v>
      </c>
      <c r="E18" s="10">
        <v>4220.1569829999999</v>
      </c>
      <c r="F18" s="11"/>
      <c r="G18" s="10"/>
      <c r="H18" s="10">
        <v>4996304.9956949996</v>
      </c>
      <c r="I18" s="11">
        <v>0</v>
      </c>
      <c r="J18" s="11">
        <v>0</v>
      </c>
      <c r="K18" s="11">
        <v>4220.1569831229581</v>
      </c>
      <c r="L18" s="11">
        <v>0</v>
      </c>
      <c r="M18" s="11">
        <v>0</v>
      </c>
      <c r="N18" s="16">
        <v>0.25308902</v>
      </c>
      <c r="O18" s="11"/>
      <c r="P18" s="11"/>
      <c r="Q18" s="11"/>
      <c r="R18" s="9">
        <v>1.1855466666666665</v>
      </c>
      <c r="S18" s="9">
        <v>4.1807866666666671</v>
      </c>
      <c r="T18" s="11">
        <v>977555.98430624558</v>
      </c>
      <c r="U18" s="11">
        <v>19.565578393501092</v>
      </c>
      <c r="V18" s="11"/>
      <c r="W18" s="11">
        <v>0</v>
      </c>
      <c r="X18" s="11"/>
      <c r="Y18" s="11">
        <v>4613526.5020490373</v>
      </c>
      <c r="Z18" s="11">
        <v>0</v>
      </c>
    </row>
    <row r="19" spans="1:26" x14ac:dyDescent="0.2">
      <c r="A19" s="3">
        <v>19109</v>
      </c>
      <c r="B19" s="4" t="s">
        <v>51</v>
      </c>
      <c r="C19" s="4"/>
      <c r="D19"/>
      <c r="E19" s="10"/>
      <c r="F19" s="11" t="s">
        <v>52</v>
      </c>
      <c r="G19" s="10">
        <v>19048.167315999999</v>
      </c>
      <c r="H19" s="10">
        <v>4996305.2037079995</v>
      </c>
      <c r="I19" s="11">
        <v>0</v>
      </c>
      <c r="J19" s="11"/>
      <c r="K19" s="11"/>
      <c r="L19" s="11"/>
      <c r="M19" s="11"/>
      <c r="N19" s="16">
        <v>0.25308902</v>
      </c>
      <c r="O19" s="11">
        <v>30.926463739999999</v>
      </c>
      <c r="P19" s="11">
        <v>45.879775510000002</v>
      </c>
      <c r="Q19" s="11"/>
      <c r="R19" s="9">
        <v>1.219795</v>
      </c>
      <c r="S19" s="9">
        <v>4.0758399999999995</v>
      </c>
      <c r="T19" s="11">
        <v>1015933.6550785666</v>
      </c>
      <c r="U19" s="11">
        <v>20.333699440356412</v>
      </c>
      <c r="V19" s="11"/>
      <c r="W19" s="11">
        <v>0</v>
      </c>
      <c r="X19" s="11">
        <v>19048.167315944498</v>
      </c>
      <c r="Y19" s="11">
        <v>5000000</v>
      </c>
      <c r="Z19" s="11"/>
    </row>
    <row r="20" spans="1:26" x14ac:dyDescent="0.2">
      <c r="A20" s="3">
        <v>19110</v>
      </c>
      <c r="B20" s="4" t="s">
        <v>51</v>
      </c>
      <c r="C20" s="4"/>
      <c r="D20"/>
      <c r="E20" s="10"/>
      <c r="F20" s="11"/>
      <c r="G20" s="10"/>
      <c r="H20" s="10">
        <v>4996304.9956949996</v>
      </c>
      <c r="I20" s="11">
        <v>0</v>
      </c>
      <c r="J20" s="11"/>
      <c r="K20" s="11"/>
      <c r="L20" s="11"/>
      <c r="M20" s="11"/>
      <c r="N20" s="16">
        <v>0.25308902</v>
      </c>
      <c r="O20" s="11">
        <v>30.926463739999999</v>
      </c>
      <c r="P20" s="11">
        <v>45.879775510000002</v>
      </c>
      <c r="Q20" s="11"/>
      <c r="R20" s="9">
        <v>1.2362</v>
      </c>
      <c r="S20" s="9">
        <v>4.0369983333333339</v>
      </c>
      <c r="T20" s="11">
        <v>1223045.4752843245</v>
      </c>
      <c r="U20" s="11">
        <v>24.478999166906025</v>
      </c>
      <c r="V20" s="11">
        <v>2576.6062383308349</v>
      </c>
      <c r="W20" s="11">
        <v>0</v>
      </c>
      <c r="X20" s="11"/>
      <c r="Y20" s="11">
        <v>4449561.1255346052</v>
      </c>
      <c r="Z20" s="11"/>
    </row>
    <row r="21" spans="1:26" x14ac:dyDescent="0.2">
      <c r="A21" s="3">
        <v>19359</v>
      </c>
      <c r="B21" s="4" t="s">
        <v>51</v>
      </c>
      <c r="C21" s="4"/>
      <c r="D21" t="s">
        <v>52</v>
      </c>
      <c r="E21" s="10">
        <v>108.99230799999999</v>
      </c>
      <c r="F21" s="11"/>
      <c r="G21" s="10"/>
      <c r="H21" s="10">
        <v>4996304.9956949996</v>
      </c>
      <c r="I21" s="11">
        <v>0</v>
      </c>
      <c r="J21" s="11"/>
      <c r="K21" s="11">
        <v>108.9923079798377</v>
      </c>
      <c r="L21" s="11"/>
      <c r="M21" s="11"/>
      <c r="N21" s="16">
        <v>0.31181401666666669</v>
      </c>
      <c r="O21" s="11"/>
      <c r="P21" s="11"/>
      <c r="Q21" s="11"/>
      <c r="R21" s="9">
        <v>1.2086025</v>
      </c>
      <c r="S21" s="9">
        <v>4.2020625000000003</v>
      </c>
      <c r="T21" s="11">
        <v>1385070.6766626034</v>
      </c>
      <c r="U21" s="11">
        <v>27.721899655672338</v>
      </c>
      <c r="V21" s="11"/>
      <c r="W21" s="11">
        <v>0</v>
      </c>
      <c r="X21" s="11"/>
      <c r="Y21" s="11">
        <v>3997748.3372868798</v>
      </c>
      <c r="Z21" s="11"/>
    </row>
    <row r="22" spans="1:26" x14ac:dyDescent="0.2">
      <c r="A22" s="3">
        <v>19362</v>
      </c>
      <c r="B22" s="4" t="s">
        <v>51</v>
      </c>
      <c r="C22" s="4"/>
      <c r="D22" t="s">
        <v>52</v>
      </c>
      <c r="E22" s="10">
        <v>3260.2860850000002</v>
      </c>
      <c r="F22" s="11"/>
      <c r="G22" s="10"/>
      <c r="H22" s="10">
        <v>4996305.2037079995</v>
      </c>
      <c r="I22" s="11">
        <v>0</v>
      </c>
      <c r="J22" s="11">
        <v>0</v>
      </c>
      <c r="K22" s="11">
        <v>0</v>
      </c>
      <c r="L22" s="11">
        <v>1</v>
      </c>
      <c r="M22" s="11">
        <v>0</v>
      </c>
      <c r="N22" s="16">
        <v>0.25308902</v>
      </c>
      <c r="O22" s="11">
        <v>30.926463739999999</v>
      </c>
      <c r="P22" s="11">
        <v>45.879775510000002</v>
      </c>
      <c r="Q22" s="11"/>
      <c r="R22" s="9">
        <v>1.1460375</v>
      </c>
      <c r="S22" s="9">
        <v>4.0796800000000006</v>
      </c>
      <c r="T22" s="11">
        <v>2067609.2744505696</v>
      </c>
      <c r="U22" s="11">
        <v>41.382766814125645</v>
      </c>
      <c r="V22" s="11"/>
      <c r="W22" s="11">
        <v>0</v>
      </c>
      <c r="X22" s="11"/>
      <c r="Y22" s="11">
        <v>5000000</v>
      </c>
      <c r="Z22" s="11">
        <v>0</v>
      </c>
    </row>
    <row r="23" spans="1:26" x14ac:dyDescent="0.2">
      <c r="A23" s="3">
        <v>19868</v>
      </c>
      <c r="B23" s="4" t="s">
        <v>51</v>
      </c>
      <c r="C23" s="4"/>
      <c r="D23" t="s">
        <v>52</v>
      </c>
      <c r="E23" s="10">
        <v>4179.8971510000001</v>
      </c>
      <c r="F23" s="11"/>
      <c r="G23" s="10"/>
      <c r="H23" s="10">
        <v>4996305.1157910004</v>
      </c>
      <c r="I23" s="11">
        <v>0</v>
      </c>
      <c r="J23" s="11">
        <v>0</v>
      </c>
      <c r="K23" s="11">
        <v>0</v>
      </c>
      <c r="L23" s="11">
        <v>0</v>
      </c>
      <c r="M23" s="11">
        <v>0</v>
      </c>
      <c r="N23" s="16">
        <v>0.28746484666666666</v>
      </c>
      <c r="O23" s="11">
        <v>35.174865946666664</v>
      </c>
      <c r="P23" s="11">
        <v>49.668914256666675</v>
      </c>
      <c r="Q23" s="11"/>
      <c r="R23" s="9">
        <v>1.0174185</v>
      </c>
      <c r="S23" s="9">
        <v>4.0926883333333341</v>
      </c>
      <c r="T23" s="11">
        <v>918590.95068933757</v>
      </c>
      <c r="U23" s="11">
        <v>18.385405588828842</v>
      </c>
      <c r="V23" s="11">
        <v>8614.7269261230867</v>
      </c>
      <c r="W23" s="11">
        <v>0</v>
      </c>
      <c r="X23" s="11"/>
      <c r="Y23" s="11">
        <v>5000000</v>
      </c>
      <c r="Z23" s="11">
        <v>0</v>
      </c>
    </row>
    <row r="24" spans="1:26" x14ac:dyDescent="0.2">
      <c r="A24" s="3">
        <v>20121</v>
      </c>
      <c r="B24" s="4" t="s">
        <v>51</v>
      </c>
      <c r="C24" s="4"/>
      <c r="D24" t="s">
        <v>52</v>
      </c>
      <c r="E24" s="10">
        <v>1314.2095529999999</v>
      </c>
      <c r="F24" s="11"/>
      <c r="G24" s="10"/>
      <c r="H24" s="10">
        <v>4996304.9956949996</v>
      </c>
      <c r="I24" s="11">
        <v>0</v>
      </c>
      <c r="J24" s="11">
        <v>0</v>
      </c>
      <c r="K24" s="11">
        <v>0</v>
      </c>
      <c r="L24" s="11">
        <v>0</v>
      </c>
      <c r="M24" s="11">
        <v>0</v>
      </c>
      <c r="N24" s="16">
        <v>0.25308902</v>
      </c>
      <c r="O24" s="11">
        <v>30.926463739999999</v>
      </c>
      <c r="P24" s="11">
        <v>45.879775510000002</v>
      </c>
      <c r="Q24" s="11"/>
      <c r="R24" s="9">
        <v>1.3165825</v>
      </c>
      <c r="S24" s="9">
        <v>4.0509575000000009</v>
      </c>
      <c r="T24" s="11">
        <v>1254680.3473670315</v>
      </c>
      <c r="U24" s="11">
        <v>25.112164509534491</v>
      </c>
      <c r="V24" s="11">
        <v>6395.5608283840465</v>
      </c>
      <c r="W24" s="11">
        <v>74116.480926506716</v>
      </c>
      <c r="X24" s="11"/>
      <c r="Y24" s="11">
        <v>4157990.1865603235</v>
      </c>
      <c r="Z24" s="11">
        <v>0</v>
      </c>
    </row>
    <row r="25" spans="1:26" x14ac:dyDescent="0.2">
      <c r="A25" s="3">
        <v>20122</v>
      </c>
      <c r="B25" s="4" t="s">
        <v>51</v>
      </c>
      <c r="C25" s="4"/>
      <c r="D25" t="s">
        <v>52</v>
      </c>
      <c r="E25" s="10">
        <v>3404.6293070000002</v>
      </c>
      <c r="F25" s="11"/>
      <c r="G25" s="10"/>
      <c r="H25" s="10">
        <v>4996304.9956949996</v>
      </c>
      <c r="I25" s="11">
        <v>0</v>
      </c>
      <c r="J25" s="11">
        <v>0</v>
      </c>
      <c r="K25" s="11">
        <v>0</v>
      </c>
      <c r="L25" s="11">
        <v>0</v>
      </c>
      <c r="M25" s="11">
        <v>0</v>
      </c>
      <c r="N25" s="16">
        <v>0.40633346250000002</v>
      </c>
      <c r="O25" s="11">
        <v>61.359516955000004</v>
      </c>
      <c r="P25" s="11">
        <v>51.700503810000001</v>
      </c>
      <c r="Q25" s="11"/>
      <c r="R25" s="9">
        <v>1.1981350000000002</v>
      </c>
      <c r="S25" s="9">
        <v>3.9057149999999998</v>
      </c>
      <c r="T25" s="11">
        <v>2130488.9128951472</v>
      </c>
      <c r="U25" s="11">
        <v>42.641289614962425</v>
      </c>
      <c r="V25" s="11">
        <v>3819.7269229017115</v>
      </c>
      <c r="W25" s="11">
        <v>745418.00447255478</v>
      </c>
      <c r="X25" s="11"/>
      <c r="Y25" s="11">
        <v>4416914.9698282192</v>
      </c>
      <c r="Z25" s="11">
        <v>0</v>
      </c>
    </row>
    <row r="26" spans="1:26" x14ac:dyDescent="0.2">
      <c r="A26" s="3">
        <v>20374</v>
      </c>
      <c r="B26" s="4" t="s">
        <v>51</v>
      </c>
      <c r="C26" s="4"/>
      <c r="D26" t="s">
        <v>52</v>
      </c>
      <c r="E26" s="10">
        <v>2260.8684899999998</v>
      </c>
      <c r="F26" s="11"/>
      <c r="G26" s="10"/>
      <c r="H26" s="10">
        <v>4996304.9956949996</v>
      </c>
      <c r="I26" s="11">
        <v>0</v>
      </c>
      <c r="J26" s="11">
        <v>0</v>
      </c>
      <c r="K26" s="11">
        <v>0</v>
      </c>
      <c r="L26" s="11">
        <v>2</v>
      </c>
      <c r="M26" s="11">
        <v>0</v>
      </c>
      <c r="N26" s="16">
        <v>0.49442096249999995</v>
      </c>
      <c r="O26" s="11">
        <v>74.000557049999998</v>
      </c>
      <c r="P26" s="11">
        <v>63.067920049999998</v>
      </c>
      <c r="Q26" s="11"/>
      <c r="R26" s="9">
        <v>1.111154</v>
      </c>
      <c r="S26" s="9">
        <v>4.0202724999999999</v>
      </c>
      <c r="T26" s="11">
        <v>3397483.8454120648</v>
      </c>
      <c r="U26" s="11">
        <v>67.999927968420934</v>
      </c>
      <c r="V26" s="11">
        <v>628.7188251971362</v>
      </c>
      <c r="W26" s="11">
        <v>2156859.9115151637</v>
      </c>
      <c r="X26" s="11"/>
      <c r="Y26" s="11">
        <v>4251497.3452687236</v>
      </c>
      <c r="Z26" s="11">
        <v>0</v>
      </c>
    </row>
    <row r="27" spans="1:26" x14ac:dyDescent="0.2">
      <c r="A27" s="3">
        <v>20375</v>
      </c>
      <c r="B27" s="4" t="s">
        <v>51</v>
      </c>
      <c r="C27" s="4"/>
      <c r="D27" t="s">
        <v>52</v>
      </c>
      <c r="E27" s="10">
        <v>2827.3801990000002</v>
      </c>
      <c r="F27" s="11"/>
      <c r="G27" s="10"/>
      <c r="H27" s="10">
        <v>4996304.9956949996</v>
      </c>
      <c r="I27" s="11">
        <v>0</v>
      </c>
      <c r="J27" s="11">
        <v>0</v>
      </c>
      <c r="K27" s="11">
        <v>2827.3801986242447</v>
      </c>
      <c r="L27" s="11">
        <v>0</v>
      </c>
      <c r="M27" s="11">
        <v>2827.3801986242447</v>
      </c>
      <c r="N27" s="16">
        <v>0.35259748857142853</v>
      </c>
      <c r="O27" s="11">
        <v>46.988017281666664</v>
      </c>
      <c r="P27" s="11">
        <v>52.811821985000002</v>
      </c>
      <c r="Q27" s="11"/>
      <c r="R27" s="9">
        <v>1.4690271428571431</v>
      </c>
      <c r="S27" s="9">
        <v>4.1688871428571428</v>
      </c>
      <c r="T27" s="11">
        <v>2720988.1299852114</v>
      </c>
      <c r="U27" s="11">
        <v>54.460007835609204</v>
      </c>
      <c r="V27" s="11">
        <v>1694.7690946057303</v>
      </c>
      <c r="W27" s="11">
        <v>0</v>
      </c>
      <c r="X27" s="11"/>
      <c r="Y27" s="11">
        <v>4015491.1867886414</v>
      </c>
      <c r="Z27" s="11">
        <v>0</v>
      </c>
    </row>
    <row r="28" spans="1:26" x14ac:dyDescent="0.2">
      <c r="A28" s="3">
        <v>20626</v>
      </c>
      <c r="B28" s="4" t="s">
        <v>51</v>
      </c>
      <c r="C28" s="4"/>
      <c r="D28" t="s">
        <v>52</v>
      </c>
      <c r="E28" s="10">
        <v>2097.4733289999999</v>
      </c>
      <c r="F28" s="11"/>
      <c r="G28" s="10"/>
      <c r="H28" s="10">
        <v>4996305.2037079995</v>
      </c>
      <c r="I28" s="11">
        <v>0</v>
      </c>
      <c r="J28" s="11"/>
      <c r="K28" s="11"/>
      <c r="L28" s="11"/>
      <c r="M28" s="11"/>
      <c r="N28" s="16">
        <v>0.29176070666666665</v>
      </c>
      <c r="O28" s="11">
        <v>39.214935103333332</v>
      </c>
      <c r="P28" s="11">
        <v>53.458053003333333</v>
      </c>
      <c r="Q28" s="11"/>
      <c r="R28" s="9">
        <v>1.2757449999999999</v>
      </c>
      <c r="S28" s="9">
        <v>4.1989666666666663</v>
      </c>
      <c r="T28" s="11">
        <v>1799088.4221151064</v>
      </c>
      <c r="U28" s="11">
        <v>36.008378164344734</v>
      </c>
      <c r="V28" s="11"/>
      <c r="W28" s="11">
        <v>0</v>
      </c>
      <c r="X28" s="11"/>
      <c r="Y28" s="11">
        <v>2407087.2996347835</v>
      </c>
      <c r="Z28" s="11"/>
    </row>
    <row r="29" spans="1:26" x14ac:dyDescent="0.2">
      <c r="A29" s="3">
        <v>20627</v>
      </c>
      <c r="B29" s="4" t="s">
        <v>51</v>
      </c>
      <c r="C29" s="4"/>
      <c r="D29" t="s">
        <v>52</v>
      </c>
      <c r="E29" s="10">
        <v>2216.8270259999999</v>
      </c>
      <c r="F29" s="11"/>
      <c r="G29" s="10"/>
      <c r="H29" s="10">
        <v>4996304.9956949996</v>
      </c>
      <c r="I29" s="11">
        <v>0</v>
      </c>
      <c r="J29" s="11">
        <v>0</v>
      </c>
      <c r="K29" s="11">
        <v>414.0666257290784</v>
      </c>
      <c r="L29" s="11">
        <v>1</v>
      </c>
      <c r="M29" s="11">
        <v>2216.8270263307195</v>
      </c>
      <c r="N29" s="16">
        <v>0.2745727925</v>
      </c>
      <c r="O29" s="11">
        <v>37.090733999999998</v>
      </c>
      <c r="P29" s="11">
        <v>51.56348363</v>
      </c>
      <c r="Q29" s="11"/>
      <c r="R29" s="9">
        <v>1.4665875000000002</v>
      </c>
      <c r="S29" s="9">
        <v>4.1423000000000005</v>
      </c>
      <c r="T29" s="11">
        <v>1780266.047841426</v>
      </c>
      <c r="U29" s="11">
        <v>35.63165228330098</v>
      </c>
      <c r="V29" s="11">
        <v>158.04467537364721</v>
      </c>
      <c r="W29" s="11">
        <v>31571.489226496316</v>
      </c>
      <c r="X29" s="11"/>
      <c r="Y29" s="11">
        <v>2432425.1641186397</v>
      </c>
      <c r="Z29" s="11">
        <v>0</v>
      </c>
    </row>
    <row r="30" spans="1:26" x14ac:dyDescent="0.2">
      <c r="A30" s="3">
        <v>20877</v>
      </c>
      <c r="B30" s="4" t="s">
        <v>51</v>
      </c>
      <c r="C30" s="4"/>
      <c r="D30"/>
      <c r="E30" s="10"/>
      <c r="F30" s="11"/>
      <c r="G30" s="10"/>
      <c r="H30" s="10">
        <v>4996304.9956949996</v>
      </c>
      <c r="I30" s="11">
        <v>0</v>
      </c>
      <c r="J30" s="11"/>
      <c r="K30" s="11"/>
      <c r="L30" s="11">
        <v>2</v>
      </c>
      <c r="M30" s="11"/>
      <c r="N30" s="16">
        <v>0.26426004399999997</v>
      </c>
      <c r="O30" s="11">
        <v>35.816213337999997</v>
      </c>
      <c r="P30" s="11">
        <v>50.426742005999998</v>
      </c>
      <c r="Q30" s="11"/>
      <c r="R30" s="9">
        <v>1.6277519999999999</v>
      </c>
      <c r="S30" s="9">
        <v>4.1213920000000002</v>
      </c>
      <c r="T30" s="11">
        <v>1291097.3097742074</v>
      </c>
      <c r="U30" s="11">
        <v>25.841042388897556</v>
      </c>
      <c r="V30" s="11"/>
      <c r="W30" s="11">
        <v>0</v>
      </c>
      <c r="X30" s="11"/>
      <c r="Y30" s="11">
        <v>4509532.0546986843</v>
      </c>
      <c r="Z30" s="11"/>
    </row>
    <row r="31" spans="1:26" x14ac:dyDescent="0.2">
      <c r="A31" s="3">
        <v>21365</v>
      </c>
      <c r="B31" s="4" t="s">
        <v>51</v>
      </c>
      <c r="C31" s="4"/>
      <c r="D31" t="s">
        <v>52</v>
      </c>
      <c r="E31" s="10">
        <v>1659.1383539999999</v>
      </c>
      <c r="F31" s="11" t="s">
        <v>52</v>
      </c>
      <c r="G31" s="10">
        <v>51814.455607999997</v>
      </c>
      <c r="H31" s="10">
        <v>4800422.1735340003</v>
      </c>
      <c r="I31" s="11">
        <v>0</v>
      </c>
      <c r="J31" s="11">
        <v>0</v>
      </c>
      <c r="K31" s="11">
        <v>0</v>
      </c>
      <c r="L31" s="11">
        <v>0</v>
      </c>
      <c r="M31" s="11">
        <v>1659.1383538425405</v>
      </c>
      <c r="N31" s="16"/>
      <c r="O31" s="11"/>
      <c r="P31" s="11"/>
      <c r="Q31" s="11"/>
      <c r="R31" s="9">
        <v>2.4320680000000001</v>
      </c>
      <c r="S31" s="9">
        <v>4.5573199999999998</v>
      </c>
      <c r="T31" s="11">
        <v>140141.05005212649</v>
      </c>
      <c r="U31" s="11">
        <v>2.8048937809755929</v>
      </c>
      <c r="V31" s="11"/>
      <c r="W31" s="11">
        <v>0</v>
      </c>
      <c r="X31" s="11">
        <v>0</v>
      </c>
      <c r="Y31" s="11">
        <v>4085619.6519030859</v>
      </c>
      <c r="Z31" s="11">
        <v>0</v>
      </c>
    </row>
    <row r="32" spans="1:26" x14ac:dyDescent="0.2">
      <c r="A32" s="3">
        <v>21601</v>
      </c>
      <c r="B32" s="4" t="s">
        <v>51</v>
      </c>
      <c r="C32" s="4"/>
      <c r="D32" t="s">
        <v>52</v>
      </c>
      <c r="E32" s="10">
        <v>726.82246699999996</v>
      </c>
      <c r="F32" s="11" t="s">
        <v>52</v>
      </c>
      <c r="G32" s="10">
        <v>422866.08581399999</v>
      </c>
      <c r="H32" s="10">
        <v>1311318.4898359999</v>
      </c>
      <c r="I32" s="11">
        <v>0</v>
      </c>
      <c r="J32" s="11">
        <v>0</v>
      </c>
      <c r="K32" s="11">
        <v>0</v>
      </c>
      <c r="L32" s="11">
        <v>0</v>
      </c>
      <c r="M32" s="11">
        <v>726.82246677494186</v>
      </c>
      <c r="N32" s="16"/>
      <c r="O32" s="11"/>
      <c r="P32" s="11"/>
      <c r="Q32" s="11"/>
      <c r="R32" s="9"/>
      <c r="S32" s="9">
        <v>4.5870699999999998</v>
      </c>
      <c r="T32" s="11">
        <v>56813.537677035332</v>
      </c>
      <c r="U32" s="11">
        <v>1.1371110637910944</v>
      </c>
      <c r="V32" s="11"/>
      <c r="W32" s="11">
        <v>1275.6238295037865</v>
      </c>
      <c r="X32" s="11">
        <v>0</v>
      </c>
      <c r="Y32" s="11">
        <v>4749159.9629575005</v>
      </c>
      <c r="Z32" s="11">
        <v>0</v>
      </c>
    </row>
    <row r="33" spans="1:26" x14ac:dyDescent="0.2">
      <c r="A33" s="3">
        <v>19867</v>
      </c>
      <c r="B33" s="4" t="s">
        <v>51</v>
      </c>
      <c r="C33" s="4"/>
      <c r="D33" t="s">
        <v>52</v>
      </c>
      <c r="E33" s="10">
        <v>2751.4422730000001</v>
      </c>
      <c r="F33" s="11" t="s">
        <v>52</v>
      </c>
      <c r="G33" s="10">
        <v>31822.096559000001</v>
      </c>
      <c r="H33" s="10">
        <v>4996305.3555720001</v>
      </c>
      <c r="I33" s="11">
        <v>25336.482818282231</v>
      </c>
      <c r="J33" s="11">
        <v>0</v>
      </c>
      <c r="K33" s="11">
        <v>0</v>
      </c>
      <c r="L33" s="11">
        <v>0</v>
      </c>
      <c r="M33" s="11">
        <v>0</v>
      </c>
      <c r="N33" s="16">
        <v>0.25308902</v>
      </c>
      <c r="O33" s="11">
        <v>30.926463739999999</v>
      </c>
      <c r="P33" s="11">
        <v>45.879775510000002</v>
      </c>
      <c r="Q33" s="11"/>
      <c r="R33" s="9">
        <v>1.0419749999999999</v>
      </c>
      <c r="S33" s="9">
        <v>4.0393049999999997</v>
      </c>
      <c r="T33" s="11">
        <v>1482599.9042313478</v>
      </c>
      <c r="U33" s="11">
        <v>29.673926729602151</v>
      </c>
      <c r="V33" s="11">
        <v>4038.0201905575477</v>
      </c>
      <c r="W33" s="11">
        <v>0</v>
      </c>
      <c r="X33" s="11">
        <v>31822.096559134799</v>
      </c>
      <c r="Y33" s="11">
        <v>5000000</v>
      </c>
      <c r="Z33" s="11">
        <v>0</v>
      </c>
    </row>
    <row r="34" spans="1:26" x14ac:dyDescent="0.2">
      <c r="A34" s="3">
        <v>18105</v>
      </c>
      <c r="B34" s="4" t="s">
        <v>51</v>
      </c>
      <c r="C34" s="4"/>
      <c r="D34"/>
      <c r="E34" s="10"/>
      <c r="F34" s="11"/>
      <c r="G34" s="10"/>
      <c r="H34" s="10">
        <v>4996305.2141620005</v>
      </c>
      <c r="I34" s="11">
        <v>82113.418154237064</v>
      </c>
      <c r="J34" s="11"/>
      <c r="K34" s="11"/>
      <c r="L34" s="11"/>
      <c r="M34" s="11"/>
      <c r="N34" s="16">
        <v>0.28746484666666666</v>
      </c>
      <c r="O34" s="11">
        <v>35.174865946666664</v>
      </c>
      <c r="P34" s="11">
        <v>49.668914256666675</v>
      </c>
      <c r="Q34" s="11"/>
      <c r="R34" s="9">
        <v>1.3053716666666666</v>
      </c>
      <c r="S34" s="9">
        <v>4.1147433333333332</v>
      </c>
      <c r="T34" s="11">
        <v>2272532.3137894436</v>
      </c>
      <c r="U34" s="11">
        <v>45.484258549844355</v>
      </c>
      <c r="V34" s="11"/>
      <c r="W34" s="11">
        <v>102101.88961949261</v>
      </c>
      <c r="X34" s="11"/>
      <c r="Y34" s="11">
        <v>4913834.1979703642</v>
      </c>
      <c r="Z34" s="11"/>
    </row>
    <row r="35" spans="1:26" x14ac:dyDescent="0.2">
      <c r="A35" s="3">
        <v>20624</v>
      </c>
      <c r="B35" s="4" t="s">
        <v>51</v>
      </c>
      <c r="C35" s="4"/>
      <c r="D35" t="s">
        <v>52</v>
      </c>
      <c r="E35" s="10">
        <v>784.98656000000005</v>
      </c>
      <c r="F35" s="11"/>
      <c r="G35" s="10"/>
      <c r="H35" s="10">
        <v>4996305.0095030004</v>
      </c>
      <c r="I35" s="11">
        <v>87061.955295794149</v>
      </c>
      <c r="J35" s="11">
        <v>0</v>
      </c>
      <c r="K35" s="11">
        <v>784.98656002812709</v>
      </c>
      <c r="L35" s="11">
        <v>0</v>
      </c>
      <c r="M35" s="11">
        <v>0</v>
      </c>
      <c r="N35" s="16">
        <v>0.36051236333333336</v>
      </c>
      <c r="O35" s="11"/>
      <c r="P35" s="11"/>
      <c r="Q35" s="11"/>
      <c r="R35" s="9">
        <v>1.4434660000000001</v>
      </c>
      <c r="S35" s="9">
        <v>4.3140300000000007</v>
      </c>
      <c r="T35" s="11">
        <v>1883565.9626860479</v>
      </c>
      <c r="U35" s="11">
        <v>37.699178455136447</v>
      </c>
      <c r="V35" s="11">
        <v>3259.4284648368321</v>
      </c>
      <c r="W35" s="11">
        <v>0</v>
      </c>
      <c r="X35" s="11"/>
      <c r="Y35" s="11">
        <v>1812971.8254781733</v>
      </c>
      <c r="Z35" s="11">
        <v>0</v>
      </c>
    </row>
    <row r="36" spans="1:26" x14ac:dyDescent="0.2">
      <c r="A36" s="3">
        <v>21125</v>
      </c>
      <c r="B36" s="4" t="s">
        <v>51</v>
      </c>
      <c r="C36" s="4"/>
      <c r="D36" t="s">
        <v>52</v>
      </c>
      <c r="E36" s="10">
        <v>2967.085814</v>
      </c>
      <c r="F36" s="11"/>
      <c r="G36" s="10"/>
      <c r="H36" s="10">
        <v>4996305.0909329997</v>
      </c>
      <c r="I36" s="11">
        <v>171886.10249570684</v>
      </c>
      <c r="J36" s="11">
        <v>0</v>
      </c>
      <c r="K36" s="11">
        <v>0</v>
      </c>
      <c r="L36" s="11">
        <v>0</v>
      </c>
      <c r="M36" s="11">
        <v>2967.0858140052064</v>
      </c>
      <c r="N36" s="16">
        <v>0.22300904999999999</v>
      </c>
      <c r="O36" s="11"/>
      <c r="P36" s="11"/>
      <c r="Q36" s="11"/>
      <c r="R36" s="9">
        <v>1.4185479999999999</v>
      </c>
      <c r="S36" s="9">
        <v>4.4306280000000005</v>
      </c>
      <c r="T36" s="11">
        <v>946109.62062847032</v>
      </c>
      <c r="U36" s="11">
        <v>18.936186007124313</v>
      </c>
      <c r="V36" s="11"/>
      <c r="W36" s="11">
        <v>21972.841427757165</v>
      </c>
      <c r="X36" s="11"/>
      <c r="Y36" s="11">
        <v>4085497.0500000054</v>
      </c>
      <c r="Z36" s="11">
        <v>0</v>
      </c>
    </row>
    <row r="37" spans="1:26" x14ac:dyDescent="0.2">
      <c r="A37" s="3">
        <v>18357</v>
      </c>
      <c r="B37" s="4" t="s">
        <v>51</v>
      </c>
      <c r="C37" s="4"/>
      <c r="D37" t="s">
        <v>52</v>
      </c>
      <c r="E37" s="10">
        <v>1605.0067839999999</v>
      </c>
      <c r="F37" s="11"/>
      <c r="G37" s="10"/>
      <c r="H37" s="10">
        <v>4996305.2232240001</v>
      </c>
      <c r="I37" s="11">
        <v>206510.08474451379</v>
      </c>
      <c r="J37" s="11">
        <v>1560.5485973426764</v>
      </c>
      <c r="K37" s="11">
        <v>44.458186262493783</v>
      </c>
      <c r="L37" s="11">
        <v>0</v>
      </c>
      <c r="M37" s="11">
        <v>1560.5485973426764</v>
      </c>
      <c r="N37" s="16">
        <v>0.29434001199999998</v>
      </c>
      <c r="O37" s="11">
        <v>36.024546387999997</v>
      </c>
      <c r="P37" s="11">
        <v>50.426742005999998</v>
      </c>
      <c r="Q37" s="11"/>
      <c r="R37" s="9">
        <v>1.4146320000000001</v>
      </c>
      <c r="S37" s="9">
        <v>4.114242</v>
      </c>
      <c r="T37" s="11">
        <v>1086953.2573007599</v>
      </c>
      <c r="U37" s="11">
        <v>21.755141912228293</v>
      </c>
      <c r="V37" s="11">
        <v>539.6997180414146</v>
      </c>
      <c r="W37" s="11">
        <v>0</v>
      </c>
      <c r="X37" s="11"/>
      <c r="Y37" s="11">
        <v>3097247.8109045518</v>
      </c>
      <c r="Z37" s="11">
        <v>0</v>
      </c>
    </row>
    <row r="38" spans="1:26" x14ac:dyDescent="0.2">
      <c r="A38" s="3">
        <v>17853</v>
      </c>
      <c r="B38" s="4" t="s">
        <v>51</v>
      </c>
      <c r="C38" s="4"/>
      <c r="D38" t="s">
        <v>52</v>
      </c>
      <c r="E38" s="10">
        <v>2976.9347990000001</v>
      </c>
      <c r="F38" s="11"/>
      <c r="G38" s="10"/>
      <c r="H38" s="10">
        <v>4996305.0002739998</v>
      </c>
      <c r="I38" s="11">
        <v>207830.11781274792</v>
      </c>
      <c r="J38" s="11">
        <v>0</v>
      </c>
      <c r="K38" s="11">
        <v>0</v>
      </c>
      <c r="L38" s="11">
        <v>0</v>
      </c>
      <c r="M38" s="11">
        <v>0</v>
      </c>
      <c r="N38" s="16">
        <v>0.25308902</v>
      </c>
      <c r="O38" s="11">
        <v>30.926463739999999</v>
      </c>
      <c r="P38" s="11">
        <v>45.879775510000002</v>
      </c>
      <c r="Q38" s="11"/>
      <c r="R38" s="9">
        <v>1.3117260000000002</v>
      </c>
      <c r="S38" s="9">
        <v>4.1726179999999999</v>
      </c>
      <c r="T38" s="11">
        <v>780464.32959317626</v>
      </c>
      <c r="U38" s="11">
        <v>15.620830181731401</v>
      </c>
      <c r="V38" s="11"/>
      <c r="W38" s="11">
        <v>3793.5434296726648</v>
      </c>
      <c r="X38" s="11"/>
      <c r="Y38" s="11">
        <v>5000000</v>
      </c>
      <c r="Z38" s="11">
        <v>0</v>
      </c>
    </row>
    <row r="39" spans="1:26" x14ac:dyDescent="0.2">
      <c r="A39" s="3">
        <v>19614</v>
      </c>
      <c r="B39" s="4" t="s">
        <v>51</v>
      </c>
      <c r="C39" s="4"/>
      <c r="D39" t="s">
        <v>52</v>
      </c>
      <c r="E39" s="10">
        <v>4183.6041480000004</v>
      </c>
      <c r="F39" s="11"/>
      <c r="G39" s="10"/>
      <c r="H39" s="10">
        <v>4996305.1889570002</v>
      </c>
      <c r="I39" s="11">
        <v>288080.89347453823</v>
      </c>
      <c r="J39" s="11">
        <v>0</v>
      </c>
      <c r="K39" s="11">
        <v>0</v>
      </c>
      <c r="L39" s="11">
        <v>0</v>
      </c>
      <c r="M39" s="11">
        <v>0</v>
      </c>
      <c r="N39" s="16">
        <v>0.25308902</v>
      </c>
      <c r="O39" s="11">
        <v>30.926463739999999</v>
      </c>
      <c r="P39" s="11">
        <v>45.879775510000002</v>
      </c>
      <c r="Q39" s="11"/>
      <c r="R39" s="9">
        <v>1.0583149999999999</v>
      </c>
      <c r="S39" s="9">
        <v>4.0626700000000007</v>
      </c>
      <c r="T39" s="11">
        <v>2170395.7130318023</v>
      </c>
      <c r="U39" s="11">
        <v>43.440015865981067</v>
      </c>
      <c r="V39" s="11"/>
      <c r="W39" s="11">
        <v>54904.918703005962</v>
      </c>
      <c r="X39" s="11"/>
      <c r="Y39" s="11">
        <v>5000000</v>
      </c>
      <c r="Z39" s="11">
        <v>0</v>
      </c>
    </row>
    <row r="40" spans="1:26" x14ac:dyDescent="0.2">
      <c r="A40" s="3">
        <v>20120</v>
      </c>
      <c r="B40" s="4" t="s">
        <v>51</v>
      </c>
      <c r="C40" s="4"/>
      <c r="D40" t="s">
        <v>52</v>
      </c>
      <c r="E40" s="10">
        <v>4544.4005500000003</v>
      </c>
      <c r="F40" s="11"/>
      <c r="G40" s="10"/>
      <c r="H40" s="10">
        <v>4996304.982601</v>
      </c>
      <c r="I40" s="11">
        <v>313588.5726442202</v>
      </c>
      <c r="J40" s="11">
        <v>0</v>
      </c>
      <c r="K40" s="11">
        <v>0</v>
      </c>
      <c r="L40" s="11">
        <v>0</v>
      </c>
      <c r="M40" s="11">
        <v>0</v>
      </c>
      <c r="N40" s="16">
        <v>0.23160332714285708</v>
      </c>
      <c r="O40" s="11">
        <v>30.787575040000004</v>
      </c>
      <c r="P40" s="11">
        <v>45.879775510000002</v>
      </c>
      <c r="Q40" s="11"/>
      <c r="R40" s="9">
        <v>1.4066519999999998</v>
      </c>
      <c r="S40" s="9">
        <v>4.0429042857142861</v>
      </c>
      <c r="T40" s="11">
        <v>1076053.6314045081</v>
      </c>
      <c r="U40" s="11">
        <v>21.536988181535907</v>
      </c>
      <c r="V40" s="11">
        <v>6643.329565119604</v>
      </c>
      <c r="W40" s="11">
        <v>0</v>
      </c>
      <c r="X40" s="11"/>
      <c r="Y40" s="11">
        <v>4299698.8294160264</v>
      </c>
      <c r="Z40" s="11">
        <v>0</v>
      </c>
    </row>
    <row r="41" spans="1:26" x14ac:dyDescent="0.2">
      <c r="A41" s="3">
        <v>21831</v>
      </c>
      <c r="B41" s="4" t="s">
        <v>51</v>
      </c>
      <c r="C41" s="4"/>
      <c r="D41"/>
      <c r="E41" s="10"/>
      <c r="F41" s="11" t="s">
        <v>52</v>
      </c>
      <c r="G41" s="10">
        <v>2524718.3169530001</v>
      </c>
      <c r="H41" s="10">
        <v>335945.26977499999</v>
      </c>
      <c r="I41" s="11">
        <v>335945.26977502991</v>
      </c>
      <c r="J41" s="11"/>
      <c r="K41" s="11"/>
      <c r="L41" s="11"/>
      <c r="M41" s="11"/>
      <c r="N41" s="16">
        <v>0.42926402000000002</v>
      </c>
      <c r="O41" s="11"/>
      <c r="P41" s="11"/>
      <c r="Q41" s="11"/>
      <c r="R41" s="9"/>
      <c r="S41" s="9">
        <v>4.2800200000000004</v>
      </c>
      <c r="T41" s="11">
        <v>52086.355462591491</v>
      </c>
      <c r="U41" s="11">
        <v>1.0424975013158937</v>
      </c>
      <c r="V41" s="11"/>
      <c r="W41" s="11">
        <v>0</v>
      </c>
      <c r="X41" s="11">
        <v>145951.09673681561</v>
      </c>
      <c r="Y41" s="11">
        <v>5000000</v>
      </c>
      <c r="Z41" s="11"/>
    </row>
    <row r="42" spans="1:26" x14ac:dyDescent="0.2">
      <c r="A42" s="3">
        <v>20373</v>
      </c>
      <c r="B42" s="4" t="s">
        <v>51</v>
      </c>
      <c r="C42" s="4"/>
      <c r="D42" t="s">
        <v>52</v>
      </c>
      <c r="E42" s="10">
        <v>3762.0343130000001</v>
      </c>
      <c r="F42" s="11"/>
      <c r="G42" s="10"/>
      <c r="H42" s="10">
        <v>4996304.9940050002</v>
      </c>
      <c r="I42" s="11">
        <v>354819.24728317471</v>
      </c>
      <c r="J42" s="11">
        <v>0</v>
      </c>
      <c r="K42" s="11">
        <v>0</v>
      </c>
      <c r="L42" s="11">
        <v>0</v>
      </c>
      <c r="M42" s="11">
        <v>0</v>
      </c>
      <c r="N42" s="16">
        <v>0.33616319166666669</v>
      </c>
      <c r="O42" s="11">
        <v>41.702117235714283</v>
      </c>
      <c r="P42" s="11">
        <v>55.623275144285721</v>
      </c>
      <c r="Q42" s="11"/>
      <c r="R42" s="9">
        <v>1.6316349999999999</v>
      </c>
      <c r="S42" s="9">
        <v>4.1472333333333324</v>
      </c>
      <c r="T42" s="11">
        <v>2820028.9467161512</v>
      </c>
      <c r="U42" s="11">
        <v>56.442289050075267</v>
      </c>
      <c r="V42" s="11">
        <v>5609.23936578949</v>
      </c>
      <c r="W42" s="11">
        <v>103436.27735391386</v>
      </c>
      <c r="X42" s="11"/>
      <c r="Y42" s="11">
        <v>4887804.2647098843</v>
      </c>
      <c r="Z42" s="11">
        <v>0</v>
      </c>
    </row>
    <row r="43" spans="1:26" x14ac:dyDescent="0.2">
      <c r="A43" s="3">
        <v>21366</v>
      </c>
      <c r="B43" s="4" t="s">
        <v>51</v>
      </c>
      <c r="C43" s="4"/>
      <c r="D43"/>
      <c r="E43" s="10"/>
      <c r="F43" s="11" t="s">
        <v>52</v>
      </c>
      <c r="G43" s="10">
        <v>334002.399141</v>
      </c>
      <c r="H43" s="10">
        <v>1994652.019973</v>
      </c>
      <c r="I43" s="11">
        <v>367515.63847245416</v>
      </c>
      <c r="J43" s="11"/>
      <c r="K43" s="11"/>
      <c r="L43" s="11"/>
      <c r="M43" s="11"/>
      <c r="N43" s="16"/>
      <c r="O43" s="11"/>
      <c r="P43" s="11"/>
      <c r="Q43" s="11"/>
      <c r="R43" s="9"/>
      <c r="S43" s="9">
        <v>4.3270266666666659</v>
      </c>
      <c r="T43" s="11">
        <v>271324.47896292346</v>
      </c>
      <c r="U43" s="11">
        <v>5.4305026499163818</v>
      </c>
      <c r="V43" s="11"/>
      <c r="W43" s="11">
        <v>0</v>
      </c>
      <c r="X43" s="11">
        <v>0</v>
      </c>
      <c r="Y43" s="11">
        <v>5000000</v>
      </c>
      <c r="Z43" s="11"/>
    </row>
    <row r="44" spans="1:26" x14ac:dyDescent="0.2">
      <c r="A44" s="3">
        <v>19358</v>
      </c>
      <c r="B44" s="4" t="s">
        <v>51</v>
      </c>
      <c r="C44" s="4"/>
      <c r="D44" t="s">
        <v>52</v>
      </c>
      <c r="E44" s="10">
        <v>3819.4058709999999</v>
      </c>
      <c r="F44" s="11" t="s">
        <v>52</v>
      </c>
      <c r="G44" s="10">
        <v>21991.686823</v>
      </c>
      <c r="H44" s="10">
        <v>4996305.2068360001</v>
      </c>
      <c r="I44" s="11">
        <v>382142.71687329881</v>
      </c>
      <c r="J44" s="11">
        <v>1099.544993676144</v>
      </c>
      <c r="K44" s="11">
        <v>1099.544993676144</v>
      </c>
      <c r="L44" s="11">
        <v>0</v>
      </c>
      <c r="M44" s="11">
        <v>0</v>
      </c>
      <c r="N44" s="16">
        <v>0.25738487833333329</v>
      </c>
      <c r="O44" s="11">
        <v>34.966532896666671</v>
      </c>
      <c r="P44" s="11">
        <v>49.668914256666675</v>
      </c>
      <c r="Q44" s="11"/>
      <c r="R44" s="9">
        <v>1.1738016666666666</v>
      </c>
      <c r="S44" s="9">
        <v>4.0886666666666667</v>
      </c>
      <c r="T44" s="11">
        <v>1721058.2163986354</v>
      </c>
      <c r="U44" s="11">
        <v>34.446619931002665</v>
      </c>
      <c r="V44" s="11">
        <v>517.53872877581057</v>
      </c>
      <c r="W44" s="11">
        <v>52365.098429995407</v>
      </c>
      <c r="X44" s="11">
        <v>21991.686822554308</v>
      </c>
      <c r="Y44" s="11">
        <v>5000000</v>
      </c>
      <c r="Z44" s="11">
        <v>0</v>
      </c>
    </row>
    <row r="45" spans="1:26" x14ac:dyDescent="0.2">
      <c r="A45" s="3">
        <v>18855</v>
      </c>
      <c r="B45" s="4" t="s">
        <v>51</v>
      </c>
      <c r="C45" s="4"/>
      <c r="D45" t="s">
        <v>52</v>
      </c>
      <c r="E45" s="10">
        <v>4912.5508669999999</v>
      </c>
      <c r="F45" s="11"/>
      <c r="G45" s="10"/>
      <c r="H45" s="10">
        <v>4996305.2210569996</v>
      </c>
      <c r="I45" s="11">
        <v>398558.25005594979</v>
      </c>
      <c r="J45" s="11">
        <v>2715.190636854772</v>
      </c>
      <c r="K45" s="11">
        <v>4912.5508669373021</v>
      </c>
      <c r="L45" s="11">
        <v>0</v>
      </c>
      <c r="M45" s="11">
        <v>0</v>
      </c>
      <c r="N45" s="16">
        <v>0.25308902</v>
      </c>
      <c r="O45" s="11"/>
      <c r="P45" s="11"/>
      <c r="Q45" s="11"/>
      <c r="R45" s="9">
        <v>1.2821700000000003</v>
      </c>
      <c r="S45" s="9">
        <v>4.1994257142857139</v>
      </c>
      <c r="T45" s="11">
        <v>3535806.1234465865</v>
      </c>
      <c r="U45" s="11">
        <v>70.768419408212736</v>
      </c>
      <c r="V45" s="11"/>
      <c r="W45" s="11">
        <v>0</v>
      </c>
      <c r="X45" s="11"/>
      <c r="Y45" s="11">
        <v>3086448.955585504</v>
      </c>
      <c r="Z45" s="11">
        <v>0</v>
      </c>
    </row>
    <row r="46" spans="1:26" x14ac:dyDescent="0.2">
      <c r="A46" s="3">
        <v>20625</v>
      </c>
      <c r="B46" s="4" t="s">
        <v>51</v>
      </c>
      <c r="C46" s="4"/>
      <c r="D46" t="s">
        <v>52</v>
      </c>
      <c r="E46" s="10">
        <v>5363.6623149999996</v>
      </c>
      <c r="F46" s="11"/>
      <c r="G46" s="10"/>
      <c r="H46" s="10">
        <v>4996304.9737109998</v>
      </c>
      <c r="I46" s="11">
        <v>462394.69834354683</v>
      </c>
      <c r="J46" s="11">
        <v>0</v>
      </c>
      <c r="K46" s="11">
        <v>5363.6623149649049</v>
      </c>
      <c r="L46" s="11">
        <v>0</v>
      </c>
      <c r="M46" s="11">
        <v>5363.6623149649049</v>
      </c>
      <c r="N46" s="16">
        <v>0.30551103800000001</v>
      </c>
      <c r="O46" s="11">
        <v>40.914295985999999</v>
      </c>
      <c r="P46" s="11">
        <v>54.973708502000001</v>
      </c>
      <c r="Q46" s="11"/>
      <c r="R46" s="9">
        <v>1.17533</v>
      </c>
      <c r="S46" s="9">
        <v>4.1797000000000004</v>
      </c>
      <c r="T46" s="11">
        <v>2630679.9801802407</v>
      </c>
      <c r="U46" s="11">
        <v>52.652509121362947</v>
      </c>
      <c r="V46" s="11">
        <v>2217.6396532033959</v>
      </c>
      <c r="W46" s="11">
        <v>126449.48214700284</v>
      </c>
      <c r="X46" s="11"/>
      <c r="Y46" s="11">
        <v>1097301.7328833267</v>
      </c>
      <c r="Z46" s="11">
        <v>0</v>
      </c>
    </row>
    <row r="47" spans="1:26" x14ac:dyDescent="0.2">
      <c r="A47" s="3">
        <v>19361</v>
      </c>
      <c r="B47" s="4" t="s">
        <v>51</v>
      </c>
      <c r="C47" s="4"/>
      <c r="D47" t="s">
        <v>52</v>
      </c>
      <c r="E47" s="10">
        <v>1293.7845030000001</v>
      </c>
      <c r="F47" s="11"/>
      <c r="G47" s="10"/>
      <c r="H47" s="10">
        <v>4996305.0023800004</v>
      </c>
      <c r="I47" s="11">
        <v>673563.458433197</v>
      </c>
      <c r="J47" s="11">
        <v>0</v>
      </c>
      <c r="K47" s="11">
        <v>0</v>
      </c>
      <c r="L47" s="11">
        <v>0</v>
      </c>
      <c r="M47" s="11">
        <v>0</v>
      </c>
      <c r="N47" s="16">
        <v>0.25308902</v>
      </c>
      <c r="O47" s="11">
        <v>30.926463739999999</v>
      </c>
      <c r="P47" s="11">
        <v>45.879775510000002</v>
      </c>
      <c r="Q47" s="11"/>
      <c r="R47" s="9">
        <v>1.1840050000000002</v>
      </c>
      <c r="S47" s="9">
        <v>4.0902075</v>
      </c>
      <c r="T47" s="11">
        <v>745980.02624057257</v>
      </c>
      <c r="U47" s="11">
        <v>14.930634068752715</v>
      </c>
      <c r="V47" s="11"/>
      <c r="W47" s="11">
        <v>0</v>
      </c>
      <c r="X47" s="11"/>
      <c r="Y47" s="11">
        <v>5000000</v>
      </c>
      <c r="Z47" s="11">
        <v>0</v>
      </c>
    </row>
    <row r="48" spans="1:26" x14ac:dyDescent="0.2">
      <c r="A48" s="3">
        <v>21124</v>
      </c>
      <c r="B48" s="4" t="s">
        <v>51</v>
      </c>
      <c r="C48" s="4"/>
      <c r="D48"/>
      <c r="E48" s="10"/>
      <c r="F48" s="11"/>
      <c r="G48" s="10"/>
      <c r="H48" s="10">
        <v>4996305.1860720003</v>
      </c>
      <c r="I48" s="11">
        <v>1178159.9606548215</v>
      </c>
      <c r="J48" s="11"/>
      <c r="K48" s="11"/>
      <c r="L48" s="11">
        <v>2</v>
      </c>
      <c r="M48" s="11"/>
      <c r="N48" s="16">
        <v>0.22300905000000001</v>
      </c>
      <c r="O48" s="11"/>
      <c r="P48" s="11"/>
      <c r="Q48" s="11"/>
      <c r="R48" s="9">
        <v>1.4456483333333334</v>
      </c>
      <c r="S48" s="9">
        <v>4.3534516666666665</v>
      </c>
      <c r="T48" s="11">
        <v>1199691.6867455742</v>
      </c>
      <c r="U48" s="11">
        <v>24.011577977974646</v>
      </c>
      <c r="V48" s="11"/>
      <c r="W48" s="11">
        <v>69362.327623783392</v>
      </c>
      <c r="X48" s="11"/>
      <c r="Y48" s="11">
        <v>5000000</v>
      </c>
      <c r="Z48" s="11"/>
    </row>
    <row r="49" spans="1:26" x14ac:dyDescent="0.2">
      <c r="A49" s="3">
        <v>17601</v>
      </c>
      <c r="B49" s="4" t="s">
        <v>51</v>
      </c>
      <c r="C49" s="4"/>
      <c r="D49" t="s">
        <v>52</v>
      </c>
      <c r="E49" s="10">
        <v>4824.7163229999996</v>
      </c>
      <c r="F49" s="11"/>
      <c r="G49" s="10"/>
      <c r="H49" s="10">
        <v>4996305.1389910001</v>
      </c>
      <c r="I49" s="11">
        <v>1941587.9198123359</v>
      </c>
      <c r="J49" s="11">
        <v>2627.7721071820229</v>
      </c>
      <c r="K49" s="11">
        <v>2627.7721071820229</v>
      </c>
      <c r="L49" s="11">
        <v>0</v>
      </c>
      <c r="M49" s="11">
        <v>2627.7721071820229</v>
      </c>
      <c r="N49" s="16">
        <v>0.30465275999999997</v>
      </c>
      <c r="O49" s="11">
        <v>36.024546387999997</v>
      </c>
      <c r="P49" s="11">
        <v>50.426742005999998</v>
      </c>
      <c r="Q49" s="11"/>
      <c r="R49" s="9">
        <v>1.367675</v>
      </c>
      <c r="S49" s="9">
        <v>4.2138000000000009</v>
      </c>
      <c r="T49" s="11">
        <v>2044028.9585158636</v>
      </c>
      <c r="U49" s="11">
        <v>40.910811726816348</v>
      </c>
      <c r="V49" s="11">
        <v>1366.3480248897979</v>
      </c>
      <c r="W49" s="11">
        <v>13030.533493980563</v>
      </c>
      <c r="X49" s="11"/>
      <c r="Y49" s="11">
        <v>5000000</v>
      </c>
      <c r="Z49" s="11">
        <v>0</v>
      </c>
    </row>
    <row r="50" spans="1:26" x14ac:dyDescent="0.2">
      <c r="A50" s="3">
        <v>21830</v>
      </c>
      <c r="B50" s="4" t="s">
        <v>51</v>
      </c>
      <c r="C50" s="4"/>
      <c r="D50"/>
      <c r="E50" s="10"/>
      <c r="F50" s="11" t="s">
        <v>52</v>
      </c>
      <c r="G50" s="10">
        <v>3414662.3174319998</v>
      </c>
      <c r="H50" s="10">
        <v>1977752.9833740001</v>
      </c>
      <c r="I50" s="11">
        <v>1977752.9833735714</v>
      </c>
      <c r="J50" s="11"/>
      <c r="K50" s="11"/>
      <c r="L50" s="11"/>
      <c r="M50" s="11"/>
      <c r="N50" s="16"/>
      <c r="O50" s="11"/>
      <c r="P50" s="11"/>
      <c r="Q50" s="11"/>
      <c r="R50" s="9"/>
      <c r="S50" s="9"/>
      <c r="T50" s="11">
        <v>33015.760677701983</v>
      </c>
      <c r="U50" s="11">
        <v>0.66080353875326825</v>
      </c>
      <c r="V50" s="11"/>
      <c r="W50" s="11">
        <v>0</v>
      </c>
      <c r="X50" s="11">
        <v>790163.50189535262</v>
      </c>
      <c r="Y50" s="11">
        <v>5000000</v>
      </c>
      <c r="Z50" s="11"/>
    </row>
    <row r="51" spans="1:26" x14ac:dyDescent="0.2">
      <c r="A51" s="3">
        <v>22927</v>
      </c>
      <c r="B51" s="4" t="s">
        <v>51</v>
      </c>
      <c r="C51" s="4"/>
      <c r="D51"/>
      <c r="E51" s="10"/>
      <c r="F51" s="11"/>
      <c r="G51" s="10"/>
      <c r="H51" s="10">
        <v>2047778.6211359999</v>
      </c>
      <c r="I51" s="11">
        <v>2047778.6211364307</v>
      </c>
      <c r="J51" s="11">
        <v>0</v>
      </c>
      <c r="K51" s="11">
        <v>0</v>
      </c>
      <c r="L51" s="11">
        <v>1</v>
      </c>
      <c r="M51" s="11">
        <v>0</v>
      </c>
      <c r="N51" s="16">
        <v>0.33572660999999998</v>
      </c>
      <c r="O51" s="11"/>
      <c r="P51" s="11"/>
      <c r="Q51" s="11"/>
      <c r="R51" s="9"/>
      <c r="S51" s="9">
        <v>4.3658566666666667</v>
      </c>
      <c r="T51" s="11">
        <v>909018.62720140605</v>
      </c>
      <c r="U51" s="11">
        <v>18.193817537976098</v>
      </c>
      <c r="V51" s="11">
        <v>7980.3440318477951</v>
      </c>
      <c r="W51" s="11">
        <v>0</v>
      </c>
      <c r="X51" s="11"/>
      <c r="Y51" s="11">
        <v>5000000</v>
      </c>
      <c r="Z51" s="11">
        <v>0</v>
      </c>
    </row>
    <row r="52" spans="1:26" x14ac:dyDescent="0.2">
      <c r="A52" s="3">
        <v>19360</v>
      </c>
      <c r="B52" s="4" t="s">
        <v>51</v>
      </c>
      <c r="C52" s="4"/>
      <c r="D52"/>
      <c r="E52" s="10"/>
      <c r="F52" s="11"/>
      <c r="G52" s="10"/>
      <c r="H52" s="10">
        <v>4996305.0290639997</v>
      </c>
      <c r="I52" s="11">
        <v>2204290.7906132764</v>
      </c>
      <c r="J52" s="11"/>
      <c r="K52" s="11"/>
      <c r="L52" s="11"/>
      <c r="M52" s="11"/>
      <c r="N52" s="16">
        <v>0.28746484666666666</v>
      </c>
      <c r="O52" s="11">
        <v>35.174865946666664</v>
      </c>
      <c r="P52" s="11">
        <v>49.668914256666675</v>
      </c>
      <c r="Q52" s="11"/>
      <c r="R52" s="9">
        <v>1.1664216666666667</v>
      </c>
      <c r="S52" s="9">
        <v>4.1213733333333336</v>
      </c>
      <c r="T52" s="11">
        <v>1139646.7246418914</v>
      </c>
      <c r="U52" s="11">
        <v>22.809790630765839</v>
      </c>
      <c r="V52" s="11"/>
      <c r="W52" s="11">
        <v>25966.575816007447</v>
      </c>
      <c r="X52" s="11"/>
      <c r="Y52" s="11">
        <v>3579314.4908571956</v>
      </c>
      <c r="Z52" s="11"/>
    </row>
    <row r="53" spans="1:26" x14ac:dyDescent="0.2">
      <c r="A53" s="3">
        <v>18106</v>
      </c>
      <c r="B53" s="4" t="s">
        <v>51</v>
      </c>
      <c r="C53" s="4"/>
      <c r="D53"/>
      <c r="E53" s="10"/>
      <c r="F53" s="11"/>
      <c r="G53" s="10"/>
      <c r="H53" s="10">
        <v>4996304.9723220002</v>
      </c>
      <c r="I53" s="11">
        <v>2479608.869842642</v>
      </c>
      <c r="J53" s="11"/>
      <c r="K53" s="11"/>
      <c r="L53" s="11"/>
      <c r="M53" s="11"/>
      <c r="N53" s="16">
        <v>0.29434001199999998</v>
      </c>
      <c r="O53" s="11">
        <v>36.024546387999997</v>
      </c>
      <c r="P53" s="11">
        <v>50.426742005999998</v>
      </c>
      <c r="Q53" s="11"/>
      <c r="R53" s="9">
        <v>1.406048</v>
      </c>
      <c r="S53" s="9">
        <v>3.8990700000000005</v>
      </c>
      <c r="T53" s="11">
        <v>2377293.4846355575</v>
      </c>
      <c r="U53" s="11">
        <v>47.581031454569128</v>
      </c>
      <c r="V53" s="11"/>
      <c r="W53" s="11">
        <v>0</v>
      </c>
      <c r="X53" s="11"/>
      <c r="Y53" s="11">
        <v>4573354.509375507</v>
      </c>
      <c r="Z53" s="11"/>
    </row>
    <row r="54" spans="1:26" x14ac:dyDescent="0.2">
      <c r="A54" s="3">
        <v>22495</v>
      </c>
      <c r="B54" s="4" t="s">
        <v>51</v>
      </c>
      <c r="C54" s="4"/>
      <c r="D54"/>
      <c r="E54" s="10"/>
      <c r="F54" s="11" t="s">
        <v>52</v>
      </c>
      <c r="G54" s="10">
        <v>864000.00123199995</v>
      </c>
      <c r="H54" s="10">
        <v>2721149.8235419998</v>
      </c>
      <c r="I54" s="11">
        <v>2721149.8235423225</v>
      </c>
      <c r="J54" s="11">
        <v>0</v>
      </c>
      <c r="K54" s="11">
        <v>0</v>
      </c>
      <c r="L54" s="11">
        <v>0</v>
      </c>
      <c r="M54" s="11">
        <v>0</v>
      </c>
      <c r="N54" s="16"/>
      <c r="O54" s="11"/>
      <c r="P54" s="11"/>
      <c r="Q54" s="11"/>
      <c r="R54" s="9"/>
      <c r="S54" s="9">
        <v>4.4864699999999997</v>
      </c>
      <c r="T54" s="11">
        <v>293690.4342742429</v>
      </c>
      <c r="U54" s="11">
        <v>5.87815256359921</v>
      </c>
      <c r="V54" s="11">
        <v>38.995514742052585</v>
      </c>
      <c r="W54" s="11">
        <v>0</v>
      </c>
      <c r="X54" s="11">
        <v>299973.17418237403</v>
      </c>
      <c r="Y54" s="11">
        <v>4229304.1342084175</v>
      </c>
      <c r="Z54" s="11">
        <v>0</v>
      </c>
    </row>
    <row r="55" spans="1:26" x14ac:dyDescent="0.2">
      <c r="A55" s="3">
        <v>23751</v>
      </c>
      <c r="B55" s="4" t="s">
        <v>51</v>
      </c>
      <c r="C55" s="4"/>
      <c r="D55"/>
      <c r="E55" s="10"/>
      <c r="F55" s="11" t="s">
        <v>52</v>
      </c>
      <c r="G55" s="10">
        <v>255493.817626</v>
      </c>
      <c r="H55" s="10">
        <v>2743534.4260760001</v>
      </c>
      <c r="I55" s="11">
        <v>2743534.4260757226</v>
      </c>
      <c r="J55" s="11"/>
      <c r="K55" s="11"/>
      <c r="L55" s="11">
        <v>1</v>
      </c>
      <c r="M55" s="11"/>
      <c r="N55" s="16">
        <v>0.35003843666666667</v>
      </c>
      <c r="O55" s="11"/>
      <c r="P55" s="11"/>
      <c r="Q55" s="11"/>
      <c r="R55" s="9"/>
      <c r="S55" s="9">
        <v>4.0110933333333332</v>
      </c>
      <c r="T55" s="11">
        <v>1072339.904662176</v>
      </c>
      <c r="U55" s="11">
        <v>21.46265871821609</v>
      </c>
      <c r="V55" s="11">
        <v>8302.0782220139481</v>
      </c>
      <c r="W55" s="11">
        <v>0</v>
      </c>
      <c r="X55" s="11">
        <v>255493.81762605131</v>
      </c>
      <c r="Y55" s="11">
        <v>5000000</v>
      </c>
      <c r="Z55" s="11"/>
    </row>
    <row r="56" spans="1:26" x14ac:dyDescent="0.2">
      <c r="A56" s="3">
        <v>20876</v>
      </c>
      <c r="B56" s="4" t="s">
        <v>51</v>
      </c>
      <c r="C56" s="4"/>
      <c r="D56" t="s">
        <v>52</v>
      </c>
      <c r="E56" s="10">
        <v>3414.979949</v>
      </c>
      <c r="F56" s="11"/>
      <c r="G56" s="10"/>
      <c r="H56" s="10">
        <v>4996305.1654589996</v>
      </c>
      <c r="I56" s="11">
        <v>2786358.8829659042</v>
      </c>
      <c r="J56" s="11">
        <v>0</v>
      </c>
      <c r="K56" s="11">
        <v>0</v>
      </c>
      <c r="L56" s="11">
        <v>0</v>
      </c>
      <c r="M56" s="11">
        <v>3414.979948536165</v>
      </c>
      <c r="N56" s="16">
        <v>0.22300904999999999</v>
      </c>
      <c r="O56" s="11">
        <v>30.718130689999999</v>
      </c>
      <c r="P56" s="11">
        <v>45.879775510000002</v>
      </c>
      <c r="Q56" s="11"/>
      <c r="R56" s="9">
        <v>1.502332</v>
      </c>
      <c r="S56" s="9">
        <v>4.1453059999999997</v>
      </c>
      <c r="T56" s="11">
        <v>766606.97535800596</v>
      </c>
      <c r="U56" s="11">
        <v>15.343478137493216</v>
      </c>
      <c r="V56" s="11"/>
      <c r="W56" s="11">
        <v>0</v>
      </c>
      <c r="X56" s="11"/>
      <c r="Y56" s="11">
        <v>4243491.3958651843</v>
      </c>
      <c r="Z56" s="11">
        <v>0</v>
      </c>
    </row>
    <row r="57" spans="1:26" x14ac:dyDescent="0.2">
      <c r="A57" s="3">
        <v>21599</v>
      </c>
      <c r="B57" s="4" t="s">
        <v>51</v>
      </c>
      <c r="C57" s="4"/>
      <c r="D57"/>
      <c r="E57" s="10"/>
      <c r="F57" s="11" t="s">
        <v>52</v>
      </c>
      <c r="G57" s="10">
        <v>1399884.1915589999</v>
      </c>
      <c r="H57" s="10">
        <v>2813452.4932619999</v>
      </c>
      <c r="I57" s="11">
        <v>2813452.4932616656</v>
      </c>
      <c r="J57" s="11">
        <v>0</v>
      </c>
      <c r="K57" s="11">
        <v>0</v>
      </c>
      <c r="L57" s="11">
        <v>0</v>
      </c>
      <c r="M57" s="11">
        <v>0</v>
      </c>
      <c r="N57" s="16">
        <v>0.42926402000000002</v>
      </c>
      <c r="O57" s="11"/>
      <c r="P57" s="11"/>
      <c r="Q57" s="11"/>
      <c r="R57" s="9"/>
      <c r="S57" s="9">
        <v>4.4430125</v>
      </c>
      <c r="T57" s="11">
        <v>966147.72312050848</v>
      </c>
      <c r="U57" s="11">
        <v>19.337244433971147</v>
      </c>
      <c r="V57" s="11"/>
      <c r="W57" s="11">
        <v>0</v>
      </c>
      <c r="X57" s="11">
        <v>252090.54120535581</v>
      </c>
      <c r="Y57" s="11">
        <v>4695183.9378095362</v>
      </c>
      <c r="Z57" s="11">
        <v>0</v>
      </c>
    </row>
    <row r="58" spans="1:26" x14ac:dyDescent="0.2">
      <c r="A58" s="3">
        <v>17854</v>
      </c>
      <c r="B58" s="4" t="s">
        <v>51</v>
      </c>
      <c r="C58" s="4"/>
      <c r="D58" t="s">
        <v>52</v>
      </c>
      <c r="E58" s="10">
        <v>478.13239900000002</v>
      </c>
      <c r="F58" s="11"/>
      <c r="G58" s="10"/>
      <c r="H58" s="10">
        <v>4996305.2212070003</v>
      </c>
      <c r="I58" s="11">
        <v>2916290.6948924451</v>
      </c>
      <c r="J58" s="11">
        <v>0</v>
      </c>
      <c r="K58" s="11">
        <v>0</v>
      </c>
      <c r="L58" s="11">
        <v>0</v>
      </c>
      <c r="M58" s="11">
        <v>0</v>
      </c>
      <c r="N58" s="16">
        <v>0.25308902</v>
      </c>
      <c r="O58" s="11">
        <v>30.926463739999996</v>
      </c>
      <c r="P58" s="11">
        <v>45.879775510000002</v>
      </c>
      <c r="Q58" s="11"/>
      <c r="R58" s="9">
        <v>1.296986</v>
      </c>
      <c r="S58" s="9">
        <v>3.9887540000000001</v>
      </c>
      <c r="T58" s="11">
        <v>1794760.1508959522</v>
      </c>
      <c r="U58" s="11">
        <v>35.921748721857519</v>
      </c>
      <c r="V58" s="11">
        <v>773.23466032332681</v>
      </c>
      <c r="W58" s="11">
        <v>0</v>
      </c>
      <c r="X58" s="11"/>
      <c r="Y58" s="11">
        <v>5000000</v>
      </c>
      <c r="Z58" s="11">
        <v>0</v>
      </c>
    </row>
    <row r="59" spans="1:26" x14ac:dyDescent="0.2">
      <c r="A59" s="3">
        <v>21126</v>
      </c>
      <c r="B59" s="4" t="s">
        <v>51</v>
      </c>
      <c r="C59" s="4"/>
      <c r="D59" t="s">
        <v>52</v>
      </c>
      <c r="E59" s="10">
        <v>3442.757337</v>
      </c>
      <c r="F59" s="11" t="s">
        <v>52</v>
      </c>
      <c r="G59" s="10">
        <v>743972.604345</v>
      </c>
      <c r="H59" s="10">
        <v>2938912.0746880001</v>
      </c>
      <c r="I59" s="11">
        <v>2938912.074687676</v>
      </c>
      <c r="J59" s="11">
        <v>0</v>
      </c>
      <c r="K59" s="11">
        <v>0</v>
      </c>
      <c r="L59" s="11">
        <v>3</v>
      </c>
      <c r="M59" s="11">
        <v>3442.7573367933524</v>
      </c>
      <c r="N59" s="16">
        <v>0.2917607066666667</v>
      </c>
      <c r="O59" s="11"/>
      <c r="P59" s="11"/>
      <c r="Q59" s="11"/>
      <c r="R59" s="9"/>
      <c r="S59" s="9">
        <v>4.3136833333333335</v>
      </c>
      <c r="T59" s="11">
        <v>1089227.7711870302</v>
      </c>
      <c r="U59" s="11">
        <v>21.800665831587207</v>
      </c>
      <c r="V59" s="11">
        <v>2363.415201026743</v>
      </c>
      <c r="W59" s="11">
        <v>0</v>
      </c>
      <c r="X59" s="11">
        <v>306795.74450070132</v>
      </c>
      <c r="Y59" s="11">
        <v>4633604.4746906348</v>
      </c>
      <c r="Z59" s="11">
        <v>0</v>
      </c>
    </row>
    <row r="60" spans="1:26" x14ac:dyDescent="0.2">
      <c r="A60" s="3">
        <v>17600</v>
      </c>
      <c r="B60" s="4" t="s">
        <v>51</v>
      </c>
      <c r="C60" s="4"/>
      <c r="D60" t="s">
        <v>52</v>
      </c>
      <c r="E60" s="10">
        <v>2089.649457</v>
      </c>
      <c r="F60" s="11"/>
      <c r="G60" s="10"/>
      <c r="H60" s="10">
        <v>4996304.9912660001</v>
      </c>
      <c r="I60" s="11">
        <v>3176694.8038722263</v>
      </c>
      <c r="J60" s="11">
        <v>2089.6494570343266</v>
      </c>
      <c r="K60" s="11">
        <v>2089.6494570343266</v>
      </c>
      <c r="L60" s="11">
        <v>0</v>
      </c>
      <c r="M60" s="11">
        <v>2089.6494570343266</v>
      </c>
      <c r="N60" s="16">
        <v>0.25308902</v>
      </c>
      <c r="O60" s="11">
        <v>30.926463739999996</v>
      </c>
      <c r="P60" s="11">
        <v>45.879775510000002</v>
      </c>
      <c r="Q60" s="11"/>
      <c r="R60" s="9">
        <v>1.3939319999999999</v>
      </c>
      <c r="S60" s="9">
        <v>4.2444640000000007</v>
      </c>
      <c r="T60" s="11">
        <v>953332.49889669754</v>
      </c>
      <c r="U60" s="11">
        <v>19.080750403750184</v>
      </c>
      <c r="V60" s="11">
        <v>3342.5924408188948</v>
      </c>
      <c r="W60" s="11">
        <v>0</v>
      </c>
      <c r="X60" s="11"/>
      <c r="Y60" s="11">
        <v>5000000</v>
      </c>
      <c r="Z60" s="11">
        <v>0</v>
      </c>
    </row>
    <row r="61" spans="1:26" x14ac:dyDescent="0.2">
      <c r="A61" s="3">
        <v>19611</v>
      </c>
      <c r="B61" s="4" t="s">
        <v>51</v>
      </c>
      <c r="C61" s="4"/>
      <c r="D61" t="s">
        <v>52</v>
      </c>
      <c r="E61" s="10">
        <v>1746.8768520000001</v>
      </c>
      <c r="F61" s="11"/>
      <c r="G61" s="10"/>
      <c r="H61" s="10">
        <v>4996305.198965</v>
      </c>
      <c r="I61" s="11">
        <v>3177245.8571962169</v>
      </c>
      <c r="J61" s="11">
        <v>0</v>
      </c>
      <c r="K61" s="11">
        <v>946.71693200640789</v>
      </c>
      <c r="L61" s="11">
        <v>0</v>
      </c>
      <c r="M61" s="11">
        <v>0</v>
      </c>
      <c r="N61" s="16">
        <v>0.2745727925</v>
      </c>
      <c r="O61" s="11">
        <v>37.090733999999998</v>
      </c>
      <c r="P61" s="11">
        <v>51.56348363</v>
      </c>
      <c r="Q61" s="11"/>
      <c r="R61" s="9">
        <v>1.1076824999999999</v>
      </c>
      <c r="S61" s="9">
        <v>4.0844649999999998</v>
      </c>
      <c r="T61" s="11">
        <v>1564298.8356166596</v>
      </c>
      <c r="U61" s="11">
        <v>31.309113739220283</v>
      </c>
      <c r="V61" s="11"/>
      <c r="W61" s="11">
        <v>5798.1531063818047</v>
      </c>
      <c r="X61" s="11"/>
      <c r="Y61" s="11">
        <v>4493244.0289999805</v>
      </c>
      <c r="Z61" s="11">
        <v>0</v>
      </c>
    </row>
    <row r="62" spans="1:26" x14ac:dyDescent="0.2">
      <c r="A62" s="3">
        <v>20878</v>
      </c>
      <c r="B62" s="4" t="s">
        <v>51</v>
      </c>
      <c r="C62" s="4"/>
      <c r="D62" t="s">
        <v>52</v>
      </c>
      <c r="E62" s="10">
        <v>1775.6923059999999</v>
      </c>
      <c r="F62" s="11" t="s">
        <v>52</v>
      </c>
      <c r="G62" s="10">
        <v>8294.1435180000008</v>
      </c>
      <c r="H62" s="10">
        <v>4996305.0261230003</v>
      </c>
      <c r="I62" s="11">
        <v>3454860.9198542158</v>
      </c>
      <c r="J62" s="11">
        <v>0</v>
      </c>
      <c r="K62" s="11">
        <v>0</v>
      </c>
      <c r="L62" s="11">
        <v>2</v>
      </c>
      <c r="M62" s="11">
        <v>1775.6923064319549</v>
      </c>
      <c r="N62" s="16">
        <v>0.22300904999999999</v>
      </c>
      <c r="O62" s="11">
        <v>30.718130689999999</v>
      </c>
      <c r="P62" s="11">
        <v>45.879775510000002</v>
      </c>
      <c r="Q62" s="11"/>
      <c r="R62" s="9">
        <v>1.3979240000000002</v>
      </c>
      <c r="S62" s="9">
        <v>4.1611560000000001</v>
      </c>
      <c r="T62" s="11">
        <v>1023308.4431769728</v>
      </c>
      <c r="U62" s="11">
        <v>20.481304280386077</v>
      </c>
      <c r="V62" s="11">
        <v>817.22595552102882</v>
      </c>
      <c r="W62" s="11">
        <v>0</v>
      </c>
      <c r="X62" s="11">
        <v>0</v>
      </c>
      <c r="Y62" s="11">
        <v>4347183.5821581492</v>
      </c>
      <c r="Z62" s="11">
        <v>0</v>
      </c>
    </row>
    <row r="63" spans="1:26" x14ac:dyDescent="0.2">
      <c r="A63" s="3">
        <v>20875</v>
      </c>
      <c r="B63" s="4" t="s">
        <v>51</v>
      </c>
      <c r="C63" s="4"/>
      <c r="D63" t="s">
        <v>52</v>
      </c>
      <c r="E63" s="10">
        <v>4439.1936660000001</v>
      </c>
      <c r="F63" s="11"/>
      <c r="G63" s="10"/>
      <c r="H63" s="10">
        <v>4996305.0265020002</v>
      </c>
      <c r="I63" s="11">
        <v>3461706.8914494729</v>
      </c>
      <c r="J63" s="11">
        <v>0</v>
      </c>
      <c r="K63" s="11">
        <v>1907.5570368964211</v>
      </c>
      <c r="L63" s="11">
        <v>1</v>
      </c>
      <c r="M63" s="11">
        <v>1907.5570368964211</v>
      </c>
      <c r="N63" s="16">
        <v>0.30551103800000001</v>
      </c>
      <c r="O63" s="11">
        <v>40.914295985999999</v>
      </c>
      <c r="P63" s="11">
        <v>55.732260938000003</v>
      </c>
      <c r="Q63" s="11"/>
      <c r="R63" s="9">
        <v>1.2800539999999998</v>
      </c>
      <c r="S63" s="9">
        <v>4.1996079999999996</v>
      </c>
      <c r="T63" s="11">
        <v>1496440.3122929744</v>
      </c>
      <c r="U63" s="11">
        <v>29.95093959982032</v>
      </c>
      <c r="V63" s="11"/>
      <c r="W63" s="11">
        <v>0</v>
      </c>
      <c r="X63" s="11"/>
      <c r="Y63" s="11">
        <v>3341436.0437391223</v>
      </c>
      <c r="Z63" s="11">
        <v>0</v>
      </c>
    </row>
    <row r="64" spans="1:26" x14ac:dyDescent="0.2">
      <c r="A64" s="3">
        <v>20874</v>
      </c>
      <c r="B64" s="4" t="s">
        <v>51</v>
      </c>
      <c r="C64" s="4"/>
      <c r="D64" t="s">
        <v>52</v>
      </c>
      <c r="E64" s="10">
        <v>2467.211413</v>
      </c>
      <c r="F64" s="11"/>
      <c r="G64" s="10"/>
      <c r="H64" s="10">
        <v>4996304.9868710004</v>
      </c>
      <c r="I64" s="11">
        <v>3537656.4302450293</v>
      </c>
      <c r="J64" s="11">
        <v>0</v>
      </c>
      <c r="K64" s="11">
        <v>2467.2114126031138</v>
      </c>
      <c r="L64" s="11">
        <v>0</v>
      </c>
      <c r="M64" s="11">
        <v>513.41228025362614</v>
      </c>
      <c r="N64" s="16">
        <v>0.22300904999999999</v>
      </c>
      <c r="O64" s="11"/>
      <c r="P64" s="11"/>
      <c r="Q64" s="11"/>
      <c r="R64" s="9">
        <v>1.2847999999999999</v>
      </c>
      <c r="S64" s="9">
        <v>4.2097183333333339</v>
      </c>
      <c r="T64" s="11">
        <v>816841.1023790614</v>
      </c>
      <c r="U64" s="11">
        <v>16.348903674241715</v>
      </c>
      <c r="V64" s="11">
        <v>2959.8045462190184</v>
      </c>
      <c r="W64" s="11">
        <v>0</v>
      </c>
      <c r="X64" s="11"/>
      <c r="Y64" s="11">
        <v>2786519.9343460924</v>
      </c>
      <c r="Z64" s="11">
        <v>0</v>
      </c>
    </row>
    <row r="65" spans="1:26" x14ac:dyDescent="0.2">
      <c r="A65" s="3">
        <v>21829</v>
      </c>
      <c r="B65" s="4" t="s">
        <v>51</v>
      </c>
      <c r="C65" s="4"/>
      <c r="D65"/>
      <c r="E65" s="10"/>
      <c r="F65" s="11" t="s">
        <v>52</v>
      </c>
      <c r="G65" s="10">
        <v>1325224.3813100001</v>
      </c>
      <c r="H65" s="10">
        <v>3725222.0363360001</v>
      </c>
      <c r="I65" s="11">
        <v>3725222.0363361249</v>
      </c>
      <c r="J65" s="11">
        <v>0</v>
      </c>
      <c r="K65" s="11">
        <v>0</v>
      </c>
      <c r="L65" s="11">
        <v>1</v>
      </c>
      <c r="M65" s="11">
        <v>0</v>
      </c>
      <c r="N65" s="16"/>
      <c r="O65" s="11"/>
      <c r="P65" s="11"/>
      <c r="Q65" s="11"/>
      <c r="R65" s="9"/>
      <c r="S65" s="9">
        <v>4.4548980000000009</v>
      </c>
      <c r="T65" s="11">
        <v>48400.850980889336</v>
      </c>
      <c r="U65" s="11">
        <v>0.96873290060122386</v>
      </c>
      <c r="V65" s="11">
        <v>195.21588557433631</v>
      </c>
      <c r="W65" s="11">
        <v>0</v>
      </c>
      <c r="X65" s="11">
        <v>0</v>
      </c>
      <c r="Y65" s="11">
        <v>4946494.3028225163</v>
      </c>
      <c r="Z65" s="11">
        <v>0</v>
      </c>
    </row>
    <row r="66" spans="1:26" x14ac:dyDescent="0.2">
      <c r="A66" s="3">
        <v>23136</v>
      </c>
      <c r="B66" s="4" t="s">
        <v>51</v>
      </c>
      <c r="C66" s="4"/>
      <c r="D66" t="s">
        <v>52</v>
      </c>
      <c r="E66" s="10">
        <v>3839.5126289999998</v>
      </c>
      <c r="F66" s="11" t="s">
        <v>52</v>
      </c>
      <c r="G66" s="10">
        <v>185006.92920300001</v>
      </c>
      <c r="H66" s="10">
        <v>3750304.3620659998</v>
      </c>
      <c r="I66" s="11">
        <v>3750304.3620659416</v>
      </c>
      <c r="J66" s="11">
        <v>0</v>
      </c>
      <c r="K66" s="11">
        <v>1718.3886314209747</v>
      </c>
      <c r="L66" s="11">
        <v>1</v>
      </c>
      <c r="M66" s="11">
        <v>3839.512629386154</v>
      </c>
      <c r="N66" s="16">
        <v>0.49898192666666663</v>
      </c>
      <c r="O66" s="11"/>
      <c r="P66" s="11"/>
      <c r="Q66" s="11"/>
      <c r="R66" s="9">
        <v>2.5547199999999997</v>
      </c>
      <c r="S66" s="9">
        <v>4.2697249999999993</v>
      </c>
      <c r="T66" s="11">
        <v>1376372.1225263907</v>
      </c>
      <c r="U66" s="11">
        <v>27.547799915488575</v>
      </c>
      <c r="V66" s="11">
        <v>9893.1952289243709</v>
      </c>
      <c r="W66" s="11">
        <v>97397.368403502565</v>
      </c>
      <c r="X66" s="11">
        <v>185006.92920279386</v>
      </c>
      <c r="Y66" s="11">
        <v>5000000</v>
      </c>
      <c r="Z66" s="11">
        <v>0</v>
      </c>
    </row>
    <row r="67" spans="1:26" x14ac:dyDescent="0.2">
      <c r="A67" s="3">
        <v>19105</v>
      </c>
      <c r="B67" s="4" t="s">
        <v>51</v>
      </c>
      <c r="C67" s="4"/>
      <c r="D67" t="s">
        <v>52</v>
      </c>
      <c r="E67" s="10">
        <v>8671.8382679999995</v>
      </c>
      <c r="F67" s="11"/>
      <c r="G67" s="10"/>
      <c r="H67" s="10">
        <v>4996304.9690129999</v>
      </c>
      <c r="I67" s="11">
        <v>3812362.1697259592</v>
      </c>
      <c r="J67" s="11">
        <v>4340.6432100474112</v>
      </c>
      <c r="K67" s="11">
        <v>4340.6432100474112</v>
      </c>
      <c r="L67" s="11">
        <v>0</v>
      </c>
      <c r="M67" s="11">
        <v>0</v>
      </c>
      <c r="N67" s="16">
        <v>0.23303570666666662</v>
      </c>
      <c r="O67" s="11">
        <v>30.787575040000004</v>
      </c>
      <c r="P67" s="11">
        <v>47.144029570000008</v>
      </c>
      <c r="Q67" s="11"/>
      <c r="R67" s="9">
        <v>1.1157133333333331</v>
      </c>
      <c r="S67" s="9">
        <v>4.0886749999999994</v>
      </c>
      <c r="T67" s="11">
        <v>1573604.933698188</v>
      </c>
      <c r="U67" s="11">
        <v>31.495373344218663</v>
      </c>
      <c r="V67" s="11">
        <v>582.54386042290105</v>
      </c>
      <c r="W67" s="11">
        <v>0</v>
      </c>
      <c r="X67" s="11"/>
      <c r="Y67" s="11">
        <v>5000000</v>
      </c>
      <c r="Z67" s="11">
        <v>0</v>
      </c>
    </row>
    <row r="68" spans="1:26" x14ac:dyDescent="0.2">
      <c r="A68" s="3">
        <v>21598</v>
      </c>
      <c r="B68" s="4" t="s">
        <v>51</v>
      </c>
      <c r="C68" s="4"/>
      <c r="D68"/>
      <c r="E68" s="10"/>
      <c r="F68" s="11" t="s">
        <v>52</v>
      </c>
      <c r="G68" s="10">
        <v>2561547.6942670001</v>
      </c>
      <c r="H68" s="10">
        <v>3819874.8122419999</v>
      </c>
      <c r="I68" s="11">
        <v>3819874.812241809</v>
      </c>
      <c r="J68" s="11"/>
      <c r="K68" s="11"/>
      <c r="L68" s="11"/>
      <c r="M68" s="11"/>
      <c r="N68" s="16">
        <v>0.44249444000000004</v>
      </c>
      <c r="O68" s="11"/>
      <c r="P68" s="11"/>
      <c r="Q68" s="11"/>
      <c r="R68" s="9"/>
      <c r="S68" s="9">
        <v>4.2156549999999999</v>
      </c>
      <c r="T68" s="11">
        <v>1901222.4875741722</v>
      </c>
      <c r="U68" s="11">
        <v>38.052570104687554</v>
      </c>
      <c r="V68" s="11"/>
      <c r="W68" s="11">
        <v>0</v>
      </c>
      <c r="X68" s="11">
        <v>964994.78666498791</v>
      </c>
      <c r="Y68" s="11">
        <v>5000000</v>
      </c>
      <c r="Z68" s="11"/>
    </row>
    <row r="69" spans="1:26" x14ac:dyDescent="0.2">
      <c r="A69" s="3">
        <v>19866</v>
      </c>
      <c r="B69" s="4" t="s">
        <v>51</v>
      </c>
      <c r="C69" s="4"/>
      <c r="D69" t="s">
        <v>52</v>
      </c>
      <c r="E69" s="10">
        <v>2479.0678469999998</v>
      </c>
      <c r="F69" s="11"/>
      <c r="G69" s="10"/>
      <c r="H69" s="10">
        <v>4996305.1606550002</v>
      </c>
      <c r="I69" s="11">
        <v>3966859.2040603762</v>
      </c>
      <c r="J69" s="11">
        <v>0</v>
      </c>
      <c r="K69" s="11">
        <v>2031.9215089335098</v>
      </c>
      <c r="L69" s="11">
        <v>0</v>
      </c>
      <c r="M69" s="11">
        <v>0</v>
      </c>
      <c r="N69" s="16">
        <v>0.40026024999999998</v>
      </c>
      <c r="O69" s="11">
        <v>49.992190407499997</v>
      </c>
      <c r="P69" s="11">
        <v>62.930899869999998</v>
      </c>
      <c r="Q69" s="11"/>
      <c r="R69" s="9">
        <v>1.0058097500000001</v>
      </c>
      <c r="S69" s="9">
        <v>4.1887775000000005</v>
      </c>
      <c r="T69" s="11">
        <v>1863301.8444632313</v>
      </c>
      <c r="U69" s="11">
        <v>37.293596370848888</v>
      </c>
      <c r="V69" s="11">
        <v>2576.6449398662348</v>
      </c>
      <c r="W69" s="11">
        <v>50502.439398501738</v>
      </c>
      <c r="X69" s="11"/>
      <c r="Y69" s="11">
        <v>5000000</v>
      </c>
      <c r="Z69" s="11">
        <v>0</v>
      </c>
    </row>
    <row r="70" spans="1:26" x14ac:dyDescent="0.2">
      <c r="A70" s="3">
        <v>21597</v>
      </c>
      <c r="B70" s="4" t="s">
        <v>51</v>
      </c>
      <c r="C70" s="4"/>
      <c r="D70"/>
      <c r="E70" s="10"/>
      <c r="F70" s="11" t="s">
        <v>52</v>
      </c>
      <c r="G70" s="10">
        <v>1394019.239385</v>
      </c>
      <c r="H70" s="10">
        <v>4047812.9127770001</v>
      </c>
      <c r="I70" s="11">
        <v>4047812.9127767575</v>
      </c>
      <c r="J70" s="11"/>
      <c r="K70" s="11"/>
      <c r="L70" s="11"/>
      <c r="M70" s="11"/>
      <c r="N70" s="16">
        <v>0.45572486000000001</v>
      </c>
      <c r="O70" s="11"/>
      <c r="P70" s="11"/>
      <c r="Q70" s="11"/>
      <c r="R70" s="9">
        <v>1.5451793999999999</v>
      </c>
      <c r="S70" s="9">
        <v>4.111402</v>
      </c>
      <c r="T70" s="11">
        <v>1806241.1963590202</v>
      </c>
      <c r="U70" s="11">
        <v>36.151539443566314</v>
      </c>
      <c r="V70" s="11"/>
      <c r="W70" s="11">
        <v>0</v>
      </c>
      <c r="X70" s="11">
        <v>92074.203181508943</v>
      </c>
      <c r="Y70" s="11">
        <v>5000000</v>
      </c>
      <c r="Z70" s="11"/>
    </row>
    <row r="71" spans="1:26" x14ac:dyDescent="0.2">
      <c r="A71" s="3">
        <v>18854</v>
      </c>
      <c r="B71" s="4" t="s">
        <v>51</v>
      </c>
      <c r="C71" s="4"/>
      <c r="D71" t="s">
        <v>52</v>
      </c>
      <c r="E71" s="10">
        <v>5489.3084040000003</v>
      </c>
      <c r="F71" s="11"/>
      <c r="G71" s="10"/>
      <c r="H71" s="10">
        <v>4996304.985599</v>
      </c>
      <c r="I71" s="11">
        <v>4075443.878911369</v>
      </c>
      <c r="J71" s="11">
        <v>687.21544749608711</v>
      </c>
      <c r="K71" s="11">
        <v>687.21544749608711</v>
      </c>
      <c r="L71" s="11">
        <v>0</v>
      </c>
      <c r="M71" s="11">
        <v>0</v>
      </c>
      <c r="N71" s="16">
        <v>0.25308902</v>
      </c>
      <c r="O71" s="11">
        <v>30.926463739999999</v>
      </c>
      <c r="P71" s="11">
        <v>45.879775510000002</v>
      </c>
      <c r="Q71" s="11"/>
      <c r="R71" s="9">
        <v>1.0967199999999999</v>
      </c>
      <c r="S71" s="9">
        <v>4.1181975</v>
      </c>
      <c r="T71" s="11">
        <v>2440904.5048849508</v>
      </c>
      <c r="U71" s="11">
        <v>48.854192709123957</v>
      </c>
      <c r="V71" s="11">
        <v>3836.9337368342394</v>
      </c>
      <c r="W71" s="11">
        <v>0</v>
      </c>
      <c r="X71" s="11"/>
      <c r="Y71" s="11">
        <v>4031419.7289035628</v>
      </c>
      <c r="Z71" s="11">
        <v>0</v>
      </c>
    </row>
    <row r="72" spans="1:26" x14ac:dyDescent="0.2">
      <c r="A72" s="3">
        <v>21596</v>
      </c>
      <c r="B72" s="4" t="s">
        <v>51</v>
      </c>
      <c r="C72" s="4"/>
      <c r="D72"/>
      <c r="E72" s="10"/>
      <c r="F72" s="11" t="s">
        <v>52</v>
      </c>
      <c r="G72" s="10">
        <v>883445.61171800003</v>
      </c>
      <c r="H72" s="10">
        <v>4100263.0963090002</v>
      </c>
      <c r="I72" s="11">
        <v>4100263.1251550047</v>
      </c>
      <c r="J72" s="11"/>
      <c r="K72" s="11"/>
      <c r="L72" s="11"/>
      <c r="M72" s="11"/>
      <c r="N72" s="16">
        <v>0.45572486000000001</v>
      </c>
      <c r="O72" s="11"/>
      <c r="P72" s="11"/>
      <c r="Q72" s="11"/>
      <c r="R72" s="9">
        <v>2.7055950000000002</v>
      </c>
      <c r="S72" s="9">
        <v>4.1833716666666669</v>
      </c>
      <c r="T72" s="11">
        <v>657633.0372635544</v>
      </c>
      <c r="U72" s="11">
        <v>13.162387578078928</v>
      </c>
      <c r="V72" s="11">
        <v>414.43356844561617</v>
      </c>
      <c r="W72" s="11">
        <v>0</v>
      </c>
      <c r="X72" s="11">
        <v>0</v>
      </c>
      <c r="Y72" s="11">
        <v>4921178.9161726525</v>
      </c>
      <c r="Z72" s="11"/>
    </row>
    <row r="73" spans="1:26" x14ac:dyDescent="0.2">
      <c r="A73" s="3">
        <v>23952</v>
      </c>
      <c r="B73" s="4" t="s">
        <v>51</v>
      </c>
      <c r="C73" s="4"/>
      <c r="D73" t="s">
        <v>52</v>
      </c>
      <c r="E73" s="10">
        <v>925.41922599999998</v>
      </c>
      <c r="F73" s="11" t="s">
        <v>52</v>
      </c>
      <c r="G73" s="10">
        <v>168482.62719999999</v>
      </c>
      <c r="H73" s="10">
        <v>4111502.6954020001</v>
      </c>
      <c r="I73" s="11">
        <v>4111502.7018404454</v>
      </c>
      <c r="J73" s="11">
        <v>0</v>
      </c>
      <c r="K73" s="11">
        <v>0</v>
      </c>
      <c r="L73" s="11">
        <v>0</v>
      </c>
      <c r="M73" s="11">
        <v>925.41922633755723</v>
      </c>
      <c r="N73" s="16">
        <v>0.35527540000000002</v>
      </c>
      <c r="O73" s="11">
        <v>39.772542305000002</v>
      </c>
      <c r="P73" s="11">
        <v>59.050716224999995</v>
      </c>
      <c r="Q73" s="11"/>
      <c r="R73" s="9"/>
      <c r="S73" s="9">
        <v>4.2162899999999999</v>
      </c>
      <c r="T73" s="11">
        <v>2155866.004895824</v>
      </c>
      <c r="U73" s="11">
        <v>43.149206799248645</v>
      </c>
      <c r="V73" s="11">
        <v>9363.5178298408027</v>
      </c>
      <c r="W73" s="11">
        <v>2083.079062050972</v>
      </c>
      <c r="X73" s="11">
        <v>168482.62720011701</v>
      </c>
      <c r="Y73" s="11">
        <v>4030098.5360000073</v>
      </c>
      <c r="Z73" s="11">
        <v>925.41922633755723</v>
      </c>
    </row>
    <row r="74" spans="1:26" x14ac:dyDescent="0.2">
      <c r="A74" s="3">
        <v>21360</v>
      </c>
      <c r="B74" s="4" t="s">
        <v>51</v>
      </c>
      <c r="C74" s="4"/>
      <c r="D74" t="s">
        <v>52</v>
      </c>
      <c r="E74" s="10">
        <v>1137.235385</v>
      </c>
      <c r="F74" s="11" t="s">
        <v>52</v>
      </c>
      <c r="G74" s="10">
        <v>1451548.63638</v>
      </c>
      <c r="H74" s="10">
        <v>4191780.2131559998</v>
      </c>
      <c r="I74" s="11">
        <v>4191780.1872701598</v>
      </c>
      <c r="J74" s="11">
        <v>0</v>
      </c>
      <c r="K74" s="11">
        <v>1137.2353851499399</v>
      </c>
      <c r="L74" s="11">
        <v>1</v>
      </c>
      <c r="M74" s="11">
        <v>0</v>
      </c>
      <c r="N74" s="16">
        <v>0.45572486000000001</v>
      </c>
      <c r="O74" s="11"/>
      <c r="P74" s="11"/>
      <c r="Q74" s="11"/>
      <c r="R74" s="9">
        <v>2.6149580000000001</v>
      </c>
      <c r="S74" s="9">
        <v>4.1312960000000007</v>
      </c>
      <c r="T74" s="11">
        <v>1280334.7856649838</v>
      </c>
      <c r="U74" s="11">
        <v>25.625632721766088</v>
      </c>
      <c r="V74" s="11"/>
      <c r="W74" s="11">
        <v>0</v>
      </c>
      <c r="X74" s="11">
        <v>237004.2757341289</v>
      </c>
      <c r="Y74" s="11">
        <v>3893586.571779917</v>
      </c>
      <c r="Z74" s="11">
        <v>0</v>
      </c>
    </row>
    <row r="75" spans="1:26" x14ac:dyDescent="0.2">
      <c r="A75" s="3">
        <v>21364</v>
      </c>
      <c r="B75" s="4" t="s">
        <v>51</v>
      </c>
      <c r="C75" s="4"/>
      <c r="D75"/>
      <c r="E75" s="10"/>
      <c r="F75" s="11"/>
      <c r="G75" s="10"/>
      <c r="H75" s="10">
        <v>4996305.1627230002</v>
      </c>
      <c r="I75" s="11">
        <v>4451250.6931270482</v>
      </c>
      <c r="J75" s="11">
        <v>0</v>
      </c>
      <c r="K75" s="11">
        <v>0</v>
      </c>
      <c r="L75" s="11">
        <v>18</v>
      </c>
      <c r="M75" s="11">
        <v>0</v>
      </c>
      <c r="N75" s="16">
        <v>0.45572486000000001</v>
      </c>
      <c r="O75" s="11"/>
      <c r="P75" s="11"/>
      <c r="Q75" s="11"/>
      <c r="R75" s="9"/>
      <c r="S75" s="9">
        <v>4.5244625000000003</v>
      </c>
      <c r="T75" s="11">
        <v>844003.6032368358</v>
      </c>
      <c r="U75" s="11">
        <v>16.892555442997967</v>
      </c>
      <c r="V75" s="11"/>
      <c r="W75" s="11">
        <v>0</v>
      </c>
      <c r="X75" s="11"/>
      <c r="Y75" s="11">
        <v>4371904.8310037022</v>
      </c>
      <c r="Z75" s="11">
        <v>0</v>
      </c>
    </row>
    <row r="76" spans="1:26" x14ac:dyDescent="0.2">
      <c r="A76" s="3">
        <v>19612</v>
      </c>
      <c r="B76" s="4" t="s">
        <v>51</v>
      </c>
      <c r="C76" s="4"/>
      <c r="D76" t="s">
        <v>52</v>
      </c>
      <c r="E76" s="10">
        <v>4306.8852079999997</v>
      </c>
      <c r="F76" s="11"/>
      <c r="G76" s="10"/>
      <c r="H76" s="10">
        <v>4996304.9623260004</v>
      </c>
      <c r="I76" s="11">
        <v>4511327.9979463024</v>
      </c>
      <c r="J76" s="11">
        <v>0</v>
      </c>
      <c r="K76" s="11">
        <v>4306.8852080905117</v>
      </c>
      <c r="L76" s="11">
        <v>0</v>
      </c>
      <c r="M76" s="11">
        <v>0</v>
      </c>
      <c r="N76" s="16">
        <v>0.2745727925</v>
      </c>
      <c r="O76" s="11">
        <v>37.090733999999998</v>
      </c>
      <c r="P76" s="11">
        <v>51.56348363</v>
      </c>
      <c r="Q76" s="11"/>
      <c r="R76" s="9">
        <v>1.080975</v>
      </c>
      <c r="S76" s="9">
        <v>4.1052324999999996</v>
      </c>
      <c r="T76" s="11">
        <v>1025969.0744126397</v>
      </c>
      <c r="U76" s="11">
        <v>20.534556257593355</v>
      </c>
      <c r="V76" s="11"/>
      <c r="W76" s="11">
        <v>32043.627368673249</v>
      </c>
      <c r="X76" s="11"/>
      <c r="Y76" s="11">
        <v>4415295.0749070467</v>
      </c>
      <c r="Z76" s="11">
        <v>0</v>
      </c>
    </row>
    <row r="77" spans="1:26" x14ac:dyDescent="0.2">
      <c r="A77" s="3">
        <v>20873</v>
      </c>
      <c r="B77" s="4" t="s">
        <v>51</v>
      </c>
      <c r="C77" s="4"/>
      <c r="D77" t="s">
        <v>52</v>
      </c>
      <c r="E77" s="10">
        <v>475.01826</v>
      </c>
      <c r="F77" s="11"/>
      <c r="G77" s="10"/>
      <c r="H77" s="10">
        <v>4996304.9818860004</v>
      </c>
      <c r="I77" s="11">
        <v>4605117.0323447892</v>
      </c>
      <c r="J77" s="11">
        <v>0</v>
      </c>
      <c r="K77" s="11">
        <v>475.01826012629147</v>
      </c>
      <c r="L77" s="11">
        <v>3</v>
      </c>
      <c r="M77" s="11">
        <v>0</v>
      </c>
      <c r="N77" s="16"/>
      <c r="O77" s="11"/>
      <c r="P77" s="11"/>
      <c r="Q77" s="11"/>
      <c r="R77" s="9">
        <v>1.6482139999999998</v>
      </c>
      <c r="S77" s="9">
        <v>4.4602379999999995</v>
      </c>
      <c r="T77" s="11">
        <v>626110.26098194893</v>
      </c>
      <c r="U77" s="11">
        <v>12.531465809498366</v>
      </c>
      <c r="V77" s="11">
        <v>1363.3266492792793</v>
      </c>
      <c r="W77" s="11">
        <v>0</v>
      </c>
      <c r="X77" s="11"/>
      <c r="Y77" s="11">
        <v>4701091.0815657945</v>
      </c>
      <c r="Z77" s="11">
        <v>0</v>
      </c>
    </row>
    <row r="78" spans="1:26" x14ac:dyDescent="0.2">
      <c r="A78" s="3">
        <v>21120</v>
      </c>
      <c r="B78" s="4" t="s">
        <v>51</v>
      </c>
      <c r="C78" s="4"/>
      <c r="D78"/>
      <c r="E78" s="10"/>
      <c r="F78" s="11" t="s">
        <v>52</v>
      </c>
      <c r="G78" s="10">
        <v>1413454.4282740001</v>
      </c>
      <c r="H78" s="10">
        <v>4621256.197168</v>
      </c>
      <c r="I78" s="11">
        <v>4621256.1942068171</v>
      </c>
      <c r="J78" s="11"/>
      <c r="K78" s="11"/>
      <c r="L78" s="11">
        <v>2</v>
      </c>
      <c r="M78" s="11"/>
      <c r="N78" s="16">
        <v>0.33936695500000003</v>
      </c>
      <c r="O78" s="11"/>
      <c r="P78" s="11"/>
      <c r="Q78" s="11"/>
      <c r="R78" s="9">
        <v>2.2340139999999997</v>
      </c>
      <c r="S78" s="9">
        <v>4.2249239999999997</v>
      </c>
      <c r="T78" s="11">
        <v>998512.34283884079</v>
      </c>
      <c r="U78" s="11">
        <v>19.985015522668277</v>
      </c>
      <c r="V78" s="11"/>
      <c r="W78" s="11">
        <v>0</v>
      </c>
      <c r="X78" s="11">
        <v>310672.94590402546</v>
      </c>
      <c r="Y78" s="11">
        <v>4054000.6611530404</v>
      </c>
      <c r="Z78" s="11"/>
    </row>
    <row r="79" spans="1:26" x14ac:dyDescent="0.2">
      <c r="A79" s="3">
        <v>21362</v>
      </c>
      <c r="B79" s="4" t="s">
        <v>51</v>
      </c>
      <c r="C79" s="4"/>
      <c r="D79"/>
      <c r="E79" s="10"/>
      <c r="F79" s="11" t="s">
        <v>52</v>
      </c>
      <c r="G79" s="10">
        <v>2279841.1980320001</v>
      </c>
      <c r="H79" s="10">
        <v>4701874.0097359996</v>
      </c>
      <c r="I79" s="11">
        <v>4701874.009736035</v>
      </c>
      <c r="J79" s="11"/>
      <c r="K79" s="11"/>
      <c r="L79" s="11">
        <v>4</v>
      </c>
      <c r="M79" s="11"/>
      <c r="N79" s="16">
        <v>0.22300904999999999</v>
      </c>
      <c r="O79" s="11"/>
      <c r="P79" s="11"/>
      <c r="Q79" s="11"/>
      <c r="R79" s="9"/>
      <c r="S79" s="9">
        <v>3.2550980000000003</v>
      </c>
      <c r="T79" s="11">
        <v>2167719.4236385347</v>
      </c>
      <c r="U79" s="11">
        <v>43.386450493999718</v>
      </c>
      <c r="V79" s="11"/>
      <c r="W79" s="11">
        <v>0</v>
      </c>
      <c r="X79" s="11">
        <v>5370.3140684030259</v>
      </c>
      <c r="Y79" s="11">
        <v>5000000</v>
      </c>
      <c r="Z79" s="11"/>
    </row>
    <row r="80" spans="1:26" x14ac:dyDescent="0.2">
      <c r="A80" s="3">
        <v>20623</v>
      </c>
      <c r="B80" s="4" t="s">
        <v>51</v>
      </c>
      <c r="C80" s="4"/>
      <c r="D80" t="s">
        <v>52</v>
      </c>
      <c r="E80" s="10">
        <v>3386.0205219999998</v>
      </c>
      <c r="F80" s="11"/>
      <c r="G80" s="10"/>
      <c r="H80" s="10">
        <v>4991992.3888790002</v>
      </c>
      <c r="I80" s="11">
        <v>4714212.6271078149</v>
      </c>
      <c r="J80" s="11">
        <v>0</v>
      </c>
      <c r="K80" s="11">
        <v>0</v>
      </c>
      <c r="L80" s="11">
        <v>1</v>
      </c>
      <c r="M80" s="11">
        <v>0</v>
      </c>
      <c r="N80" s="16">
        <v>0.42926402000000002</v>
      </c>
      <c r="O80" s="11"/>
      <c r="P80" s="11"/>
      <c r="Q80" s="11"/>
      <c r="R80" s="9">
        <v>1.6428399999999999</v>
      </c>
      <c r="S80" s="9">
        <v>4.4084099999999999</v>
      </c>
      <c r="T80" s="11">
        <v>1509856.7589454493</v>
      </c>
      <c r="U80" s="11">
        <v>30.219466970976207</v>
      </c>
      <c r="V80" s="11">
        <v>8225.5043720102385</v>
      </c>
      <c r="W80" s="11">
        <v>0</v>
      </c>
      <c r="X80" s="11"/>
      <c r="Y80" s="11">
        <v>2371559.5110363103</v>
      </c>
      <c r="Z80" s="11">
        <v>0</v>
      </c>
    </row>
    <row r="81" spans="1:26" x14ac:dyDescent="0.2">
      <c r="A81" s="3">
        <v>21119</v>
      </c>
      <c r="B81" s="4" t="s">
        <v>51</v>
      </c>
      <c r="C81" s="4"/>
      <c r="D81"/>
      <c r="E81" s="10"/>
      <c r="F81" s="11" t="s">
        <v>52</v>
      </c>
      <c r="G81" s="10">
        <v>256136.944254</v>
      </c>
      <c r="H81" s="10">
        <v>4746370.8187999995</v>
      </c>
      <c r="I81" s="11">
        <v>4746370.8209020151</v>
      </c>
      <c r="J81" s="11">
        <v>0</v>
      </c>
      <c r="K81" s="11">
        <v>0</v>
      </c>
      <c r="L81" s="11">
        <v>0</v>
      </c>
      <c r="M81" s="11">
        <v>0</v>
      </c>
      <c r="N81" s="16"/>
      <c r="O81" s="11"/>
      <c r="P81" s="11"/>
      <c r="Q81" s="11"/>
      <c r="R81" s="9">
        <v>2.7990016666666668</v>
      </c>
      <c r="S81" s="9">
        <v>4.4688550000000005</v>
      </c>
      <c r="T81" s="11">
        <v>592001.22422704403</v>
      </c>
      <c r="U81" s="11">
        <v>11.848780578904483</v>
      </c>
      <c r="V81" s="11">
        <v>1001.4762797357769</v>
      </c>
      <c r="W81" s="11">
        <v>100992.88107573948</v>
      </c>
      <c r="X81" s="11">
        <v>0</v>
      </c>
      <c r="Y81" s="11">
        <v>2909021.646084737</v>
      </c>
      <c r="Z81" s="11">
        <v>0</v>
      </c>
    </row>
    <row r="82" spans="1:26" x14ac:dyDescent="0.2">
      <c r="A82" s="3">
        <v>20871</v>
      </c>
      <c r="B82" s="4" t="s">
        <v>51</v>
      </c>
      <c r="C82" s="4"/>
      <c r="D82" t="s">
        <v>52</v>
      </c>
      <c r="E82" s="10">
        <v>1803.1085310000001</v>
      </c>
      <c r="F82" s="11" t="s">
        <v>52</v>
      </c>
      <c r="G82" s="10">
        <v>347879.69143499999</v>
      </c>
      <c r="H82" s="10">
        <v>4786026.2684920002</v>
      </c>
      <c r="I82" s="11">
        <v>4786026.2684921063</v>
      </c>
      <c r="J82" s="11">
        <v>0</v>
      </c>
      <c r="K82" s="11">
        <v>852.88541692164813</v>
      </c>
      <c r="L82" s="11">
        <v>4</v>
      </c>
      <c r="M82" s="11">
        <v>0</v>
      </c>
      <c r="N82" s="16"/>
      <c r="O82" s="11"/>
      <c r="P82" s="11"/>
      <c r="Q82" s="11"/>
      <c r="R82" s="9">
        <v>2.4674120000000004</v>
      </c>
      <c r="S82" s="9">
        <v>4.4737160000000005</v>
      </c>
      <c r="T82" s="11">
        <v>1116907.5875402316</v>
      </c>
      <c r="U82" s="11">
        <v>22.354671561683521</v>
      </c>
      <c r="V82" s="11">
        <v>4225.51481799672</v>
      </c>
      <c r="W82" s="11">
        <v>0</v>
      </c>
      <c r="X82" s="11">
        <v>0</v>
      </c>
      <c r="Y82" s="11">
        <v>803718.54428496771</v>
      </c>
      <c r="Z82" s="11">
        <v>0</v>
      </c>
    </row>
    <row r="83" spans="1:26" x14ac:dyDescent="0.2">
      <c r="A83" s="3">
        <v>20872</v>
      </c>
      <c r="B83" s="4" t="s">
        <v>51</v>
      </c>
      <c r="C83" s="4"/>
      <c r="D83" t="s">
        <v>52</v>
      </c>
      <c r="E83" s="10">
        <v>1185.270847</v>
      </c>
      <c r="F83" s="11" t="s">
        <v>52</v>
      </c>
      <c r="G83" s="10">
        <v>11302.288774000001</v>
      </c>
      <c r="H83" s="10">
        <v>4898345.5388399996</v>
      </c>
      <c r="I83" s="11">
        <v>4898345.5367385484</v>
      </c>
      <c r="J83" s="11">
        <v>0</v>
      </c>
      <c r="K83" s="11">
        <v>1185.2708466704782</v>
      </c>
      <c r="L83" s="11">
        <v>0</v>
      </c>
      <c r="M83" s="11">
        <v>0</v>
      </c>
      <c r="N83" s="16">
        <v>0.42926402000000002</v>
      </c>
      <c r="O83" s="11"/>
      <c r="P83" s="11"/>
      <c r="Q83" s="11"/>
      <c r="R83" s="9">
        <v>2.4480360000000001</v>
      </c>
      <c r="S83" s="9">
        <v>4.4305019999999997</v>
      </c>
      <c r="T83" s="11">
        <v>423162.93617765431</v>
      </c>
      <c r="U83" s="11">
        <v>8.4695175866251855</v>
      </c>
      <c r="V83" s="11">
        <v>2312.7953076474309</v>
      </c>
      <c r="W83" s="11">
        <v>0</v>
      </c>
      <c r="X83" s="11">
        <v>0</v>
      </c>
      <c r="Y83" s="11">
        <v>1175270.4171295636</v>
      </c>
      <c r="Z83" s="11">
        <v>0</v>
      </c>
    </row>
    <row r="84" spans="1:26" x14ac:dyDescent="0.2">
      <c r="A84" s="3">
        <v>21121</v>
      </c>
      <c r="B84" s="4" t="s">
        <v>51</v>
      </c>
      <c r="C84" s="4"/>
      <c r="D84" t="s">
        <v>52</v>
      </c>
      <c r="E84" s="10">
        <v>1426.3482759999999</v>
      </c>
      <c r="F84" s="11" t="s">
        <v>52</v>
      </c>
      <c r="G84" s="10">
        <v>547070.83098800003</v>
      </c>
      <c r="H84" s="10">
        <v>4948674.0308950003</v>
      </c>
      <c r="I84" s="11">
        <v>4948674.0308953049</v>
      </c>
      <c r="J84" s="11">
        <v>0</v>
      </c>
      <c r="K84" s="11">
        <v>1426.3482760296392</v>
      </c>
      <c r="L84" s="11">
        <v>0</v>
      </c>
      <c r="M84" s="11">
        <v>0</v>
      </c>
      <c r="N84" s="16">
        <v>0.2917607066666667</v>
      </c>
      <c r="O84" s="11"/>
      <c r="P84" s="11"/>
      <c r="Q84" s="11"/>
      <c r="R84" s="9">
        <v>1.8400975000000002</v>
      </c>
      <c r="S84" s="9">
        <v>4.2134175000000003</v>
      </c>
      <c r="T84" s="11">
        <v>1269997.4896110434</v>
      </c>
      <c r="U84" s="11">
        <v>25.418733905207169</v>
      </c>
      <c r="V84" s="11">
        <v>2414.7658762139927</v>
      </c>
      <c r="W84" s="11">
        <v>0</v>
      </c>
      <c r="X84" s="11">
        <v>0</v>
      </c>
      <c r="Y84" s="11">
        <v>4994024.9880578239</v>
      </c>
      <c r="Z84" s="11">
        <v>0</v>
      </c>
    </row>
    <row r="85" spans="1:26" x14ac:dyDescent="0.2">
      <c r="A85" s="3">
        <v>20119</v>
      </c>
      <c r="B85" s="4" t="s">
        <v>51</v>
      </c>
      <c r="C85" s="4"/>
      <c r="D85" t="s">
        <v>52</v>
      </c>
      <c r="E85" s="10">
        <v>310.21824900000001</v>
      </c>
      <c r="F85" s="11" t="s">
        <v>52</v>
      </c>
      <c r="G85" s="10">
        <v>17448.01914</v>
      </c>
      <c r="H85" s="10">
        <v>4996305.1418249998</v>
      </c>
      <c r="I85" s="11">
        <v>4953753.6686544791</v>
      </c>
      <c r="J85" s="11">
        <v>0</v>
      </c>
      <c r="K85" s="11">
        <v>310.21824934766414</v>
      </c>
      <c r="L85" s="11">
        <v>0</v>
      </c>
      <c r="M85" s="11">
        <v>0</v>
      </c>
      <c r="N85" s="16">
        <v>0.2745727925</v>
      </c>
      <c r="O85" s="11">
        <v>37.090733999999998</v>
      </c>
      <c r="P85" s="11">
        <v>51.56348363</v>
      </c>
      <c r="Q85" s="11"/>
      <c r="R85" s="9">
        <v>1.3562147499999999</v>
      </c>
      <c r="S85" s="9">
        <v>4.0712349999999997</v>
      </c>
      <c r="T85" s="11">
        <v>1617938.2865483784</v>
      </c>
      <c r="U85" s="11">
        <v>32.382696121188822</v>
      </c>
      <c r="V85" s="11">
        <v>3205.7349460826636</v>
      </c>
      <c r="W85" s="11">
        <v>0</v>
      </c>
      <c r="X85" s="11">
        <v>0</v>
      </c>
      <c r="Y85" s="11">
        <v>5000000</v>
      </c>
      <c r="Z85" s="11">
        <v>0</v>
      </c>
    </row>
    <row r="86" spans="1:26" x14ac:dyDescent="0.2">
      <c r="A86" s="3">
        <v>21595</v>
      </c>
      <c r="B86" s="4" t="s">
        <v>51</v>
      </c>
      <c r="C86" s="4"/>
      <c r="D86"/>
      <c r="E86" s="10"/>
      <c r="F86" s="11" t="s">
        <v>52</v>
      </c>
      <c r="G86" s="10">
        <v>10326.848051000001</v>
      </c>
      <c r="H86" s="10">
        <v>4961369.7985749999</v>
      </c>
      <c r="I86" s="11">
        <v>4961369.7985753082</v>
      </c>
      <c r="J86" s="11">
        <v>0</v>
      </c>
      <c r="K86" s="11">
        <v>0</v>
      </c>
      <c r="L86" s="11">
        <v>1</v>
      </c>
      <c r="M86" s="11">
        <v>0</v>
      </c>
      <c r="N86" s="16"/>
      <c r="O86" s="11"/>
      <c r="P86" s="11"/>
      <c r="Q86" s="11"/>
      <c r="R86" s="9">
        <v>2.0558300000000003</v>
      </c>
      <c r="S86" s="9">
        <v>4.4677875</v>
      </c>
      <c r="T86" s="11">
        <v>432982.04335248109</v>
      </c>
      <c r="U86" s="11">
        <v>8.6660449612940802</v>
      </c>
      <c r="V86" s="11">
        <v>2707.2938288945847</v>
      </c>
      <c r="W86" s="11">
        <v>0</v>
      </c>
      <c r="X86" s="11">
        <v>0</v>
      </c>
      <c r="Y86" s="11">
        <v>3413758.7700134432</v>
      </c>
      <c r="Z86" s="11">
        <v>0</v>
      </c>
    </row>
    <row r="87" spans="1:26" x14ac:dyDescent="0.2">
      <c r="A87" s="3">
        <v>21122</v>
      </c>
      <c r="B87" s="4" t="s">
        <v>51</v>
      </c>
      <c r="C87" s="4"/>
      <c r="D87" t="s">
        <v>52</v>
      </c>
      <c r="E87" s="10">
        <v>4263.6736129999999</v>
      </c>
      <c r="F87" s="11" t="s">
        <v>52</v>
      </c>
      <c r="G87" s="10">
        <v>69134.712052000003</v>
      </c>
      <c r="H87" s="10">
        <v>4963297.9028399996</v>
      </c>
      <c r="I87" s="11">
        <v>4963297.9028401598</v>
      </c>
      <c r="J87" s="11">
        <v>0</v>
      </c>
      <c r="K87" s="11">
        <v>2314.6567668771186</v>
      </c>
      <c r="L87" s="11">
        <v>1</v>
      </c>
      <c r="M87" s="11">
        <v>4263.6736128152143</v>
      </c>
      <c r="N87" s="16">
        <v>0.22300904999999999</v>
      </c>
      <c r="O87" s="11">
        <v>30.718130689999999</v>
      </c>
      <c r="P87" s="11">
        <v>49.672537690000006</v>
      </c>
      <c r="Q87" s="11"/>
      <c r="R87" s="9">
        <v>1.2493974999999999</v>
      </c>
      <c r="S87" s="9">
        <v>4.069375</v>
      </c>
      <c r="T87" s="11">
        <v>678285.29127649136</v>
      </c>
      <c r="U87" s="11">
        <v>13.575738118999517</v>
      </c>
      <c r="V87" s="11">
        <v>165.00599787687995</v>
      </c>
      <c r="W87" s="11">
        <v>20058.930042992193</v>
      </c>
      <c r="X87" s="11">
        <v>0</v>
      </c>
      <c r="Y87" s="11">
        <v>3236458.8714642003</v>
      </c>
      <c r="Z87" s="11">
        <v>0</v>
      </c>
    </row>
    <row r="88" spans="1:26" x14ac:dyDescent="0.2">
      <c r="A88" s="3">
        <v>22055</v>
      </c>
      <c r="B88" s="4" t="s">
        <v>51</v>
      </c>
      <c r="C88" s="4"/>
      <c r="D88" t="s">
        <v>52</v>
      </c>
      <c r="E88" s="10">
        <v>3081.954667</v>
      </c>
      <c r="F88" s="11" t="s">
        <v>52</v>
      </c>
      <c r="G88" s="10">
        <v>670083.65775100002</v>
      </c>
      <c r="H88" s="10">
        <v>4980251.8290100005</v>
      </c>
      <c r="I88" s="11">
        <v>4980251.8290099585</v>
      </c>
      <c r="J88" s="11">
        <v>0</v>
      </c>
      <c r="K88" s="11">
        <v>3081.9546671255971</v>
      </c>
      <c r="L88" s="11">
        <v>0</v>
      </c>
      <c r="M88" s="11">
        <v>0</v>
      </c>
      <c r="N88" s="16"/>
      <c r="O88" s="11"/>
      <c r="P88" s="11"/>
      <c r="Q88" s="11"/>
      <c r="R88" s="9"/>
      <c r="S88" s="9">
        <v>4.6095600000000001</v>
      </c>
      <c r="T88" s="11">
        <v>440234.38767335255</v>
      </c>
      <c r="U88" s="11">
        <v>8.8111991147521529</v>
      </c>
      <c r="V88" s="11">
        <v>1190.7207738336419</v>
      </c>
      <c r="W88" s="11">
        <v>0</v>
      </c>
      <c r="X88" s="11">
        <v>0</v>
      </c>
      <c r="Y88" s="11">
        <v>4522787.6579882447</v>
      </c>
      <c r="Z88" s="11">
        <v>0</v>
      </c>
    </row>
    <row r="89" spans="1:26" x14ac:dyDescent="0.2">
      <c r="A89" s="3">
        <v>20870</v>
      </c>
      <c r="B89" s="4" t="s">
        <v>51</v>
      </c>
      <c r="C89" s="4"/>
      <c r="D89" t="s">
        <v>52</v>
      </c>
      <c r="E89" s="10">
        <v>4216.2241830000003</v>
      </c>
      <c r="F89" s="11"/>
      <c r="G89" s="10"/>
      <c r="H89" s="10">
        <v>4986055.457502</v>
      </c>
      <c r="I89" s="11">
        <v>4986055.4583406467</v>
      </c>
      <c r="J89" s="11">
        <v>0</v>
      </c>
      <c r="K89" s="11">
        <v>0</v>
      </c>
      <c r="L89" s="11">
        <v>0</v>
      </c>
      <c r="M89" s="11">
        <v>0</v>
      </c>
      <c r="N89" s="16">
        <v>0.32613653500000001</v>
      </c>
      <c r="O89" s="11"/>
      <c r="P89" s="11"/>
      <c r="Q89" s="11"/>
      <c r="R89" s="9">
        <v>1.63184</v>
      </c>
      <c r="S89" s="9">
        <v>4.346012</v>
      </c>
      <c r="T89" s="11">
        <v>1092747.7508171862</v>
      </c>
      <c r="U89" s="11">
        <v>21.871117487064858</v>
      </c>
      <c r="V89" s="11">
        <v>1491.7308044837102</v>
      </c>
      <c r="W89" s="11">
        <v>92719.447168001847</v>
      </c>
      <c r="X89" s="11"/>
      <c r="Y89" s="11">
        <v>2328783.6510913605</v>
      </c>
      <c r="Z89" s="11">
        <v>0</v>
      </c>
    </row>
    <row r="90" spans="1:26" x14ac:dyDescent="0.2">
      <c r="A90" s="3">
        <v>20372</v>
      </c>
      <c r="B90" s="4" t="s">
        <v>51</v>
      </c>
      <c r="C90" s="4"/>
      <c r="D90" t="s">
        <v>52</v>
      </c>
      <c r="E90" s="10">
        <v>3188.391991</v>
      </c>
      <c r="F90" s="11"/>
      <c r="G90" s="10"/>
      <c r="H90" s="10">
        <v>4996305.2168009998</v>
      </c>
      <c r="I90" s="11">
        <v>4987956.7398210838</v>
      </c>
      <c r="J90" s="11">
        <v>0</v>
      </c>
      <c r="K90" s="11">
        <v>3188.3919911982703</v>
      </c>
      <c r="L90" s="11">
        <v>0</v>
      </c>
      <c r="M90" s="11">
        <v>0</v>
      </c>
      <c r="N90" s="16"/>
      <c r="O90" s="11"/>
      <c r="P90" s="11"/>
      <c r="Q90" s="11"/>
      <c r="R90" s="9">
        <v>1.7149225000000001</v>
      </c>
      <c r="S90" s="9">
        <v>4.4317049999999991</v>
      </c>
      <c r="T90" s="11">
        <v>462513.91394739907</v>
      </c>
      <c r="U90" s="11">
        <v>9.257119169318976</v>
      </c>
      <c r="V90" s="11">
        <v>2059.8855698609882</v>
      </c>
      <c r="W90" s="11">
        <v>0</v>
      </c>
      <c r="X90" s="11"/>
      <c r="Y90" s="11">
        <v>4269191.607692563</v>
      </c>
      <c r="Z90" s="11">
        <v>0</v>
      </c>
    </row>
    <row r="91" spans="1:26" x14ac:dyDescent="0.2">
      <c r="A91" s="3">
        <v>17855</v>
      </c>
      <c r="B91" s="4" t="s">
        <v>51</v>
      </c>
      <c r="C91" s="4"/>
      <c r="D91" t="s">
        <v>52</v>
      </c>
      <c r="E91" s="10">
        <v>3426.9234879999999</v>
      </c>
      <c r="F91" s="11"/>
      <c r="G91" s="10"/>
      <c r="H91" s="10">
        <v>4996304.9685040005</v>
      </c>
      <c r="I91" s="11">
        <v>4989600.3984997133</v>
      </c>
      <c r="J91" s="11">
        <v>0</v>
      </c>
      <c r="K91" s="11">
        <v>3426.9234880912559</v>
      </c>
      <c r="L91" s="11">
        <v>0</v>
      </c>
      <c r="M91" s="11">
        <v>0</v>
      </c>
      <c r="N91" s="16">
        <v>0.33559100399999997</v>
      </c>
      <c r="O91" s="11">
        <v>41.122629035999992</v>
      </c>
      <c r="P91" s="11">
        <v>54.973708502000001</v>
      </c>
      <c r="Q91" s="11"/>
      <c r="R91" s="9">
        <v>1.4612719999999999</v>
      </c>
      <c r="S91" s="9">
        <v>3.8357260000000002</v>
      </c>
      <c r="T91" s="11">
        <v>2625853.4001227939</v>
      </c>
      <c r="U91" s="11">
        <v>52.555906131876043</v>
      </c>
      <c r="V91" s="11">
        <v>1758.5850470619437</v>
      </c>
      <c r="W91" s="11">
        <v>0</v>
      </c>
      <c r="X91" s="11"/>
      <c r="Y91" s="11">
        <v>5000000</v>
      </c>
      <c r="Z91" s="11">
        <v>0</v>
      </c>
    </row>
    <row r="92" spans="1:26" x14ac:dyDescent="0.2">
      <c r="A92" s="3">
        <v>19613</v>
      </c>
      <c r="B92" s="4" t="s">
        <v>51</v>
      </c>
      <c r="C92" s="4"/>
      <c r="D92" t="s">
        <v>52</v>
      </c>
      <c r="E92" s="10">
        <v>1573.7914760000001</v>
      </c>
      <c r="F92" s="11"/>
      <c r="G92" s="10"/>
      <c r="H92" s="10">
        <v>4996304.9890090004</v>
      </c>
      <c r="I92" s="11">
        <v>4992674.8471749695</v>
      </c>
      <c r="J92" s="11">
        <v>0</v>
      </c>
      <c r="K92" s="11">
        <v>614.98585674342587</v>
      </c>
      <c r="L92" s="11">
        <v>0</v>
      </c>
      <c r="M92" s="11">
        <v>0</v>
      </c>
      <c r="N92" s="16">
        <v>0.24306236333333331</v>
      </c>
      <c r="O92" s="11">
        <v>30.857019390000001</v>
      </c>
      <c r="P92" s="11">
        <v>45.879775510000002</v>
      </c>
      <c r="Q92" s="11"/>
      <c r="R92" s="9">
        <v>1.0881683333333332</v>
      </c>
      <c r="S92" s="9">
        <v>4.0616483333333342</v>
      </c>
      <c r="T92" s="11">
        <v>1166075.7775844543</v>
      </c>
      <c r="U92" s="11">
        <v>23.338762592985848</v>
      </c>
      <c r="V92" s="11"/>
      <c r="W92" s="11">
        <v>0</v>
      </c>
      <c r="X92" s="11"/>
      <c r="Y92" s="11">
        <v>4529973.5325499317</v>
      </c>
      <c r="Z92" s="11">
        <v>0</v>
      </c>
    </row>
    <row r="93" spans="1:26" x14ac:dyDescent="0.2">
      <c r="A93" s="3">
        <v>19357</v>
      </c>
      <c r="B93" s="4" t="s">
        <v>51</v>
      </c>
      <c r="C93" s="4"/>
      <c r="D93" t="s">
        <v>52</v>
      </c>
      <c r="E93" s="10">
        <v>3696.5342639999999</v>
      </c>
      <c r="F93" s="11"/>
      <c r="G93" s="10"/>
      <c r="H93" s="10">
        <v>4996304.9905390004</v>
      </c>
      <c r="I93" s="11">
        <v>4996268.221752082</v>
      </c>
      <c r="J93" s="11">
        <v>0</v>
      </c>
      <c r="K93" s="11">
        <v>0</v>
      </c>
      <c r="L93" s="11">
        <v>0</v>
      </c>
      <c r="M93" s="11">
        <v>0</v>
      </c>
      <c r="N93" s="16">
        <v>0.22300904999999999</v>
      </c>
      <c r="O93" s="11">
        <v>30.718130689999999</v>
      </c>
      <c r="P93" s="11">
        <v>47.7761566</v>
      </c>
      <c r="Q93" s="11"/>
      <c r="R93" s="9">
        <v>1.0829424999999999</v>
      </c>
      <c r="S93" s="9">
        <v>4.0642324999999992</v>
      </c>
      <c r="T93" s="11">
        <v>1503448.978924525</v>
      </c>
      <c r="U93" s="11">
        <v>30.09121659521572</v>
      </c>
      <c r="V93" s="11">
        <v>269.33352773270099</v>
      </c>
      <c r="W93" s="11">
        <v>0</v>
      </c>
      <c r="X93" s="11"/>
      <c r="Y93" s="11">
        <v>5000000</v>
      </c>
      <c r="Z93" s="11">
        <v>0</v>
      </c>
    </row>
    <row r="94" spans="1:26" x14ac:dyDescent="0.2">
      <c r="A94" s="3">
        <v>20117</v>
      </c>
      <c r="B94" s="4" t="s">
        <v>51</v>
      </c>
      <c r="C94" s="4"/>
      <c r="D94" t="s">
        <v>52</v>
      </c>
      <c r="E94" s="10">
        <v>2795.7774469999999</v>
      </c>
      <c r="F94" s="11"/>
      <c r="G94" s="10"/>
      <c r="H94" s="10">
        <v>4996304.9956949996</v>
      </c>
      <c r="I94" s="11">
        <v>4996304.9956947025</v>
      </c>
      <c r="J94" s="11">
        <v>0</v>
      </c>
      <c r="K94" s="11">
        <v>1819.9891724332188</v>
      </c>
      <c r="L94" s="11">
        <v>0</v>
      </c>
      <c r="M94" s="11">
        <v>0</v>
      </c>
      <c r="N94" s="16">
        <v>0.22300904999999999</v>
      </c>
      <c r="O94" s="11">
        <v>30.718130689999999</v>
      </c>
      <c r="P94" s="11">
        <v>45.879775510000002</v>
      </c>
      <c r="Q94" s="11"/>
      <c r="R94" s="9">
        <v>1.263935</v>
      </c>
      <c r="S94" s="9">
        <v>4.0372424999999996</v>
      </c>
      <c r="T94" s="11">
        <v>1725473.1489083576</v>
      </c>
      <c r="U94" s="11">
        <v>34.53498388098091</v>
      </c>
      <c r="V94" s="11">
        <v>4432.7948093850246</v>
      </c>
      <c r="W94" s="11">
        <v>0</v>
      </c>
      <c r="X94" s="11"/>
      <c r="Y94" s="11">
        <v>5000000</v>
      </c>
      <c r="Z94" s="11">
        <v>0</v>
      </c>
    </row>
    <row r="95" spans="1:26" x14ac:dyDescent="0.2">
      <c r="A95" s="3">
        <v>20118</v>
      </c>
      <c r="B95" s="4" t="s">
        <v>51</v>
      </c>
      <c r="C95" s="4"/>
      <c r="D95" t="s">
        <v>52</v>
      </c>
      <c r="E95" s="10">
        <v>4865.032741</v>
      </c>
      <c r="F95" s="11"/>
      <c r="G95" s="10"/>
      <c r="H95" s="10">
        <v>4996304.9956949996</v>
      </c>
      <c r="I95" s="11">
        <v>4996304.9956947025</v>
      </c>
      <c r="J95" s="11">
        <v>0</v>
      </c>
      <c r="K95" s="11">
        <v>4865.0327414942949</v>
      </c>
      <c r="L95" s="11">
        <v>2</v>
      </c>
      <c r="M95" s="11">
        <v>0</v>
      </c>
      <c r="N95" s="16">
        <v>0.2617950183333333</v>
      </c>
      <c r="O95" s="11">
        <v>38.267432985714279</v>
      </c>
      <c r="P95" s="11">
        <v>49.119589287142858</v>
      </c>
      <c r="Q95" s="11"/>
      <c r="R95" s="9"/>
      <c r="S95" s="9">
        <v>4.0250399999999997</v>
      </c>
      <c r="T95" s="11">
        <v>906074.00327611342</v>
      </c>
      <c r="U95" s="11">
        <v>18.134881506537358</v>
      </c>
      <c r="V95" s="11">
        <v>5418.1737125503678</v>
      </c>
      <c r="W95" s="11">
        <v>0</v>
      </c>
      <c r="X95" s="11"/>
      <c r="Y95" s="11">
        <v>3448066.0838919608</v>
      </c>
      <c r="Z95" s="11">
        <v>0</v>
      </c>
    </row>
    <row r="96" spans="1:26" x14ac:dyDescent="0.2">
      <c r="A96" s="3">
        <v>20367</v>
      </c>
      <c r="B96" s="4" t="s">
        <v>51</v>
      </c>
      <c r="C96" s="4"/>
      <c r="D96" t="s">
        <v>52</v>
      </c>
      <c r="E96" s="10">
        <v>4158.654356</v>
      </c>
      <c r="F96" s="11"/>
      <c r="G96" s="10"/>
      <c r="H96" s="10">
        <v>4996304.9956949996</v>
      </c>
      <c r="I96" s="11">
        <v>4996304.9956947025</v>
      </c>
      <c r="J96" s="11">
        <v>4158.6543555625612</v>
      </c>
      <c r="K96" s="11">
        <v>4158.6543555625612</v>
      </c>
      <c r="L96" s="11">
        <v>2</v>
      </c>
      <c r="M96" s="11">
        <v>0</v>
      </c>
      <c r="N96" s="16">
        <v>0.2745727925</v>
      </c>
      <c r="O96" s="11">
        <v>37.090733999999998</v>
      </c>
      <c r="P96" s="11">
        <v>51.56348363</v>
      </c>
      <c r="Q96" s="11"/>
      <c r="R96" s="9">
        <v>1.1955074999999999</v>
      </c>
      <c r="S96" s="9">
        <v>4.1275075000000001</v>
      </c>
      <c r="T96" s="11">
        <v>1037443.9075533167</v>
      </c>
      <c r="U96" s="11">
        <v>20.764222640872184</v>
      </c>
      <c r="V96" s="11">
        <v>6712.114927783914</v>
      </c>
      <c r="W96" s="11">
        <v>0</v>
      </c>
      <c r="X96" s="11"/>
      <c r="Y96" s="11">
        <v>4873083.4754567612</v>
      </c>
      <c r="Z96" s="11">
        <v>0</v>
      </c>
    </row>
    <row r="97" spans="1:26" x14ac:dyDescent="0.2">
      <c r="A97" s="3">
        <v>20369</v>
      </c>
      <c r="B97" s="4" t="s">
        <v>51</v>
      </c>
      <c r="C97" s="4"/>
      <c r="D97" t="s">
        <v>52</v>
      </c>
      <c r="E97" s="10">
        <v>3609.575323</v>
      </c>
      <c r="F97" s="11"/>
      <c r="G97" s="10"/>
      <c r="H97" s="10">
        <v>4996304.9956949996</v>
      </c>
      <c r="I97" s="11">
        <v>4996304.9956947025</v>
      </c>
      <c r="J97" s="11">
        <v>0</v>
      </c>
      <c r="K97" s="11">
        <v>0</v>
      </c>
      <c r="L97" s="11">
        <v>3</v>
      </c>
      <c r="M97" s="11">
        <v>0</v>
      </c>
      <c r="N97" s="16">
        <v>0.32613653500000001</v>
      </c>
      <c r="O97" s="11"/>
      <c r="P97" s="11"/>
      <c r="Q97" s="11"/>
      <c r="R97" s="9">
        <v>1.2443300000000002</v>
      </c>
      <c r="S97" s="9">
        <v>4.2898750000000003</v>
      </c>
      <c r="T97" s="11">
        <v>844483.5536794042</v>
      </c>
      <c r="U97" s="11">
        <v>16.902161550615226</v>
      </c>
      <c r="V97" s="11">
        <v>7967.3996915437929</v>
      </c>
      <c r="W97" s="11">
        <v>1773.077226030216</v>
      </c>
      <c r="X97" s="11"/>
      <c r="Y97" s="11">
        <v>4655820.0849999972</v>
      </c>
      <c r="Z97" s="11">
        <v>0</v>
      </c>
    </row>
    <row r="98" spans="1:26" x14ac:dyDescent="0.2">
      <c r="A98" s="3">
        <v>20370</v>
      </c>
      <c r="B98" s="4" t="s">
        <v>51</v>
      </c>
      <c r="C98" s="4"/>
      <c r="D98" t="s">
        <v>52</v>
      </c>
      <c r="E98" s="10">
        <v>4836.9132989999998</v>
      </c>
      <c r="F98" s="11"/>
      <c r="G98" s="10"/>
      <c r="H98" s="10">
        <v>4996304.9956949996</v>
      </c>
      <c r="I98" s="11">
        <v>4996304.9956947025</v>
      </c>
      <c r="J98" s="11">
        <v>0</v>
      </c>
      <c r="K98" s="11">
        <v>3917.7699256073251</v>
      </c>
      <c r="L98" s="11">
        <v>0</v>
      </c>
      <c r="M98" s="11">
        <v>0</v>
      </c>
      <c r="N98" s="16">
        <v>0.22300904999999999</v>
      </c>
      <c r="O98" s="11"/>
      <c r="P98" s="11"/>
      <c r="Q98" s="11"/>
      <c r="R98" s="9">
        <v>2.0314028571428571</v>
      </c>
      <c r="S98" s="9">
        <v>4.2084257142857151</v>
      </c>
      <c r="T98" s="11">
        <v>500919.60279565939</v>
      </c>
      <c r="U98" s="11">
        <v>10.025800992152426</v>
      </c>
      <c r="V98" s="11">
        <v>5158.7901649328542</v>
      </c>
      <c r="W98" s="11">
        <v>0</v>
      </c>
      <c r="X98" s="11"/>
      <c r="Y98" s="11">
        <v>2679399.395855776</v>
      </c>
      <c r="Z98" s="11">
        <v>0</v>
      </c>
    </row>
    <row r="99" spans="1:26" x14ac:dyDescent="0.2">
      <c r="A99" s="3">
        <v>20371</v>
      </c>
      <c r="B99" s="4" t="s">
        <v>51</v>
      </c>
      <c r="C99" s="4"/>
      <c r="D99" t="s">
        <v>52</v>
      </c>
      <c r="E99" s="10">
        <v>2010.172667</v>
      </c>
      <c r="F99" s="11"/>
      <c r="G99" s="10"/>
      <c r="H99" s="10">
        <v>4996304.9956949996</v>
      </c>
      <c r="I99" s="11">
        <v>4996304.9956947025</v>
      </c>
      <c r="J99" s="11">
        <v>0</v>
      </c>
      <c r="K99" s="11">
        <v>2010.1726669698719</v>
      </c>
      <c r="L99" s="11">
        <v>0</v>
      </c>
      <c r="M99" s="11">
        <v>0</v>
      </c>
      <c r="N99" s="16"/>
      <c r="O99" s="11"/>
      <c r="P99" s="11"/>
      <c r="Q99" s="11"/>
      <c r="R99" s="9">
        <v>1.6583874999999999</v>
      </c>
      <c r="S99" s="9">
        <v>4.426075</v>
      </c>
      <c r="T99" s="11">
        <v>786062.66872206272</v>
      </c>
      <c r="U99" s="11">
        <v>15.73287976749935</v>
      </c>
      <c r="V99" s="11">
        <v>2369.2506833741895</v>
      </c>
      <c r="W99" s="11">
        <v>105098.64164633238</v>
      </c>
      <c r="X99" s="11"/>
      <c r="Y99" s="11">
        <v>4530437.3294914076</v>
      </c>
      <c r="Z99" s="11">
        <v>0</v>
      </c>
    </row>
    <row r="100" spans="1:26" x14ac:dyDescent="0.2">
      <c r="A100" s="3">
        <v>20618</v>
      </c>
      <c r="B100" s="4" t="s">
        <v>51</v>
      </c>
      <c r="C100" s="4"/>
      <c r="D100" t="s">
        <v>52</v>
      </c>
      <c r="E100" s="10">
        <v>3970.2684760000002</v>
      </c>
      <c r="F100" s="11"/>
      <c r="G100" s="10"/>
      <c r="H100" s="10">
        <v>4996304.9956949996</v>
      </c>
      <c r="I100" s="11">
        <v>4996304.9956947025</v>
      </c>
      <c r="J100" s="11">
        <v>0</v>
      </c>
      <c r="K100" s="11">
        <v>3970.2684756073199</v>
      </c>
      <c r="L100" s="11">
        <v>0</v>
      </c>
      <c r="M100" s="11">
        <v>0</v>
      </c>
      <c r="N100" s="16">
        <v>0.22300904999999996</v>
      </c>
      <c r="O100" s="11">
        <v>30.718130689999999</v>
      </c>
      <c r="P100" s="11">
        <v>45.879775510000002</v>
      </c>
      <c r="Q100" s="11"/>
      <c r="R100" s="9">
        <v>1.3161499999999999</v>
      </c>
      <c r="S100" s="9">
        <v>4.0814683333333326</v>
      </c>
      <c r="T100" s="11">
        <v>1527586.9350705303</v>
      </c>
      <c r="U100" s="11">
        <v>30.574332734650167</v>
      </c>
      <c r="V100" s="11">
        <v>6865.1974467283235</v>
      </c>
      <c r="W100" s="11">
        <v>0</v>
      </c>
      <c r="X100" s="11"/>
      <c r="Y100" s="11">
        <v>2778606.1732695932</v>
      </c>
      <c r="Z100" s="11">
        <v>0</v>
      </c>
    </row>
    <row r="101" spans="1:26" x14ac:dyDescent="0.2">
      <c r="A101" s="3">
        <v>20620</v>
      </c>
      <c r="B101" s="4" t="s">
        <v>51</v>
      </c>
      <c r="C101" s="4"/>
      <c r="D101" t="s">
        <v>52</v>
      </c>
      <c r="E101" s="10">
        <v>6585.7319660000003</v>
      </c>
      <c r="F101" s="11"/>
      <c r="G101" s="10"/>
      <c r="H101" s="10">
        <v>4996304.9956949996</v>
      </c>
      <c r="I101" s="11">
        <v>4996304.9956947025</v>
      </c>
      <c r="J101" s="11">
        <v>0</v>
      </c>
      <c r="K101" s="11">
        <v>0</v>
      </c>
      <c r="L101" s="11">
        <v>0</v>
      </c>
      <c r="M101" s="11">
        <v>0</v>
      </c>
      <c r="N101" s="16">
        <v>0.23259912499999999</v>
      </c>
      <c r="O101" s="11"/>
      <c r="P101" s="11"/>
      <c r="Q101" s="11"/>
      <c r="R101" s="9">
        <v>1.4863040000000001</v>
      </c>
      <c r="S101" s="9">
        <v>4.2942260000000001</v>
      </c>
      <c r="T101" s="11">
        <v>732148.61421160388</v>
      </c>
      <c r="U101" s="11">
        <v>14.653801252301507</v>
      </c>
      <c r="V101" s="11">
        <v>10140.066140277331</v>
      </c>
      <c r="W101" s="11">
        <v>0</v>
      </c>
      <c r="X101" s="11"/>
      <c r="Y101" s="11">
        <v>4858232.7032121904</v>
      </c>
      <c r="Z101" s="11">
        <v>0</v>
      </c>
    </row>
    <row r="102" spans="1:26" x14ac:dyDescent="0.2">
      <c r="A102" s="3">
        <v>20621</v>
      </c>
      <c r="B102" s="4" t="s">
        <v>51</v>
      </c>
      <c r="C102" s="4"/>
      <c r="D102" t="s">
        <v>52</v>
      </c>
      <c r="E102" s="10">
        <v>2940.3295229999999</v>
      </c>
      <c r="F102" s="11"/>
      <c r="G102" s="10"/>
      <c r="H102" s="10">
        <v>4996304.9956949996</v>
      </c>
      <c r="I102" s="11">
        <v>4996304.9956947025</v>
      </c>
      <c r="J102" s="11">
        <v>0</v>
      </c>
      <c r="K102" s="11">
        <v>178.32850546200254</v>
      </c>
      <c r="L102" s="11">
        <v>0</v>
      </c>
      <c r="M102" s="11">
        <v>0</v>
      </c>
      <c r="N102" s="16"/>
      <c r="O102" s="11"/>
      <c r="P102" s="11"/>
      <c r="Q102" s="11"/>
      <c r="R102" s="9">
        <v>2.0967566666666673</v>
      </c>
      <c r="S102" s="9">
        <v>4.4594616666666669</v>
      </c>
      <c r="T102" s="11">
        <v>165892.19294400624</v>
      </c>
      <c r="U102" s="11">
        <v>3.32029751545921</v>
      </c>
      <c r="V102" s="11">
        <v>3381.9092088979419</v>
      </c>
      <c r="W102" s="11">
        <v>54225.97602801321</v>
      </c>
      <c r="X102" s="11"/>
      <c r="Y102" s="11">
        <v>2714276.0067191785</v>
      </c>
      <c r="Z102" s="11">
        <v>0</v>
      </c>
    </row>
    <row r="103" spans="1:26" x14ac:dyDescent="0.2">
      <c r="A103" s="3">
        <v>21357</v>
      </c>
      <c r="B103" s="4" t="s">
        <v>51</v>
      </c>
      <c r="C103" s="4"/>
      <c r="D103" t="s">
        <v>52</v>
      </c>
      <c r="E103" s="10">
        <v>4819.8771580000002</v>
      </c>
      <c r="F103" s="11"/>
      <c r="G103" s="10"/>
      <c r="H103" s="10">
        <v>4996304.9956949996</v>
      </c>
      <c r="I103" s="11">
        <v>4996304.9956947025</v>
      </c>
      <c r="J103" s="11">
        <v>0</v>
      </c>
      <c r="K103" s="11">
        <v>4169.2744635606441</v>
      </c>
      <c r="L103" s="11">
        <v>0</v>
      </c>
      <c r="M103" s="11">
        <v>0</v>
      </c>
      <c r="N103" s="16">
        <v>0.2917607066666667</v>
      </c>
      <c r="O103" s="11"/>
      <c r="P103" s="11"/>
      <c r="Q103" s="11"/>
      <c r="R103" s="9">
        <v>1.3740116666666669</v>
      </c>
      <c r="S103" s="9">
        <v>4.3762683333333339</v>
      </c>
      <c r="T103" s="11">
        <v>1625082.794885549</v>
      </c>
      <c r="U103" s="11">
        <v>32.525691960014541</v>
      </c>
      <c r="V103" s="11">
        <v>759.23833440180897</v>
      </c>
      <c r="W103" s="11">
        <v>0</v>
      </c>
      <c r="X103" s="11"/>
      <c r="Y103" s="11">
        <v>4959594.2089999933</v>
      </c>
      <c r="Z103" s="11">
        <v>0</v>
      </c>
    </row>
    <row r="104" spans="1:26" x14ac:dyDescent="0.2">
      <c r="A104" s="3">
        <v>21358</v>
      </c>
      <c r="B104" s="4" t="s">
        <v>51</v>
      </c>
      <c r="C104" s="4"/>
      <c r="D104" t="s">
        <v>52</v>
      </c>
      <c r="E104" s="10">
        <v>4706.610122</v>
      </c>
      <c r="F104" s="11"/>
      <c r="G104" s="10"/>
      <c r="H104" s="10">
        <v>4996304.9956949996</v>
      </c>
      <c r="I104" s="11">
        <v>4996304.9956947025</v>
      </c>
      <c r="J104" s="11">
        <v>0</v>
      </c>
      <c r="K104" s="11">
        <v>4706.6101219843358</v>
      </c>
      <c r="L104" s="11">
        <v>1</v>
      </c>
      <c r="M104" s="11">
        <v>0</v>
      </c>
      <c r="N104" s="16">
        <v>0.42926402000000002</v>
      </c>
      <c r="O104" s="11"/>
      <c r="P104" s="11"/>
      <c r="Q104" s="11"/>
      <c r="R104" s="9">
        <v>1.6852820000000002</v>
      </c>
      <c r="S104" s="9">
        <v>4.3589719999999996</v>
      </c>
      <c r="T104" s="11">
        <v>2434990.7258341713</v>
      </c>
      <c r="U104" s="11">
        <v>48.735829659482164</v>
      </c>
      <c r="V104" s="11"/>
      <c r="W104" s="11">
        <v>0</v>
      </c>
      <c r="X104" s="11"/>
      <c r="Y104" s="11">
        <v>3660604.9816418812</v>
      </c>
      <c r="Z104" s="11">
        <v>0</v>
      </c>
    </row>
    <row r="105" spans="1:26" x14ac:dyDescent="0.2">
      <c r="A105" s="3">
        <v>21359</v>
      </c>
      <c r="B105" s="4" t="s">
        <v>51</v>
      </c>
      <c r="C105" s="4"/>
      <c r="D105" t="s">
        <v>52</v>
      </c>
      <c r="E105" s="10">
        <v>5053.5136169999996</v>
      </c>
      <c r="F105" s="11"/>
      <c r="G105" s="10"/>
      <c r="H105" s="10">
        <v>4996304.9956949996</v>
      </c>
      <c r="I105" s="11">
        <v>4996304.9956947025</v>
      </c>
      <c r="J105" s="11">
        <v>0</v>
      </c>
      <c r="K105" s="11">
        <v>5053.5136174578956</v>
      </c>
      <c r="L105" s="11">
        <v>0</v>
      </c>
      <c r="M105" s="11">
        <v>0</v>
      </c>
      <c r="N105" s="16"/>
      <c r="O105" s="11"/>
      <c r="P105" s="11"/>
      <c r="Q105" s="11"/>
      <c r="R105" s="9">
        <v>2.2571439999999998</v>
      </c>
      <c r="S105" s="9">
        <v>4.4787340000000002</v>
      </c>
      <c r="T105" s="11">
        <v>538133.02541114576</v>
      </c>
      <c r="U105" s="11">
        <v>10.770619855890763</v>
      </c>
      <c r="V105" s="11"/>
      <c r="W105" s="11">
        <v>189061.12075988724</v>
      </c>
      <c r="X105" s="11"/>
      <c r="Y105" s="11">
        <v>4333698.3187919185</v>
      </c>
      <c r="Z105" s="11">
        <v>0</v>
      </c>
    </row>
    <row r="106" spans="1:26" x14ac:dyDescent="0.2">
      <c r="A106" s="3">
        <v>21361</v>
      </c>
      <c r="B106" s="4" t="s">
        <v>51</v>
      </c>
      <c r="C106" s="4"/>
      <c r="D106"/>
      <c r="E106" s="10"/>
      <c r="F106" s="11" t="s">
        <v>52</v>
      </c>
      <c r="G106" s="10">
        <v>2875538.670223</v>
      </c>
      <c r="H106" s="10">
        <v>4996304.9956949996</v>
      </c>
      <c r="I106" s="11">
        <v>4996304.9956947025</v>
      </c>
      <c r="J106" s="11"/>
      <c r="K106" s="11"/>
      <c r="L106" s="11"/>
      <c r="M106" s="11"/>
      <c r="N106" s="16">
        <v>0.45572486000000001</v>
      </c>
      <c r="O106" s="11">
        <v>83.563246759999998</v>
      </c>
      <c r="P106" s="11">
        <v>72.351234120000001</v>
      </c>
      <c r="Q106" s="11"/>
      <c r="R106" s="9"/>
      <c r="S106" s="9">
        <v>3.6577374999999996</v>
      </c>
      <c r="T106" s="11">
        <v>3533990.788191882</v>
      </c>
      <c r="U106" s="11">
        <v>70.732085853110945</v>
      </c>
      <c r="V106" s="11"/>
      <c r="W106" s="11">
        <v>0</v>
      </c>
      <c r="X106" s="11">
        <v>756465.56396799022</v>
      </c>
      <c r="Y106" s="11">
        <v>5000000</v>
      </c>
      <c r="Z106" s="11"/>
    </row>
    <row r="107" spans="1:26" x14ac:dyDescent="0.2">
      <c r="A107" s="3">
        <v>21363</v>
      </c>
      <c r="B107" s="4" t="s">
        <v>51</v>
      </c>
      <c r="C107" s="4"/>
      <c r="D107"/>
      <c r="E107" s="10"/>
      <c r="F107" s="11"/>
      <c r="G107" s="10"/>
      <c r="H107" s="10">
        <v>4996304.9956949996</v>
      </c>
      <c r="I107" s="11">
        <v>4996304.9956947025</v>
      </c>
      <c r="J107" s="11"/>
      <c r="K107" s="11"/>
      <c r="L107" s="11"/>
      <c r="M107" s="11"/>
      <c r="N107" s="16"/>
      <c r="O107" s="11"/>
      <c r="P107" s="11"/>
      <c r="Q107" s="11"/>
      <c r="R107" s="9">
        <v>2.2073519999999998</v>
      </c>
      <c r="S107" s="9">
        <v>4.4898100000000003</v>
      </c>
      <c r="T107" s="11">
        <v>1080022.0379381059</v>
      </c>
      <c r="U107" s="11">
        <v>21.616415007678249</v>
      </c>
      <c r="V107" s="11"/>
      <c r="W107" s="11">
        <v>0</v>
      </c>
      <c r="X107" s="11"/>
      <c r="Y107" s="11">
        <v>4503831.8810173646</v>
      </c>
      <c r="Z107" s="11"/>
    </row>
    <row r="108" spans="1:26" x14ac:dyDescent="0.2">
      <c r="A108" s="3">
        <v>21593</v>
      </c>
      <c r="B108" s="4" t="s">
        <v>51</v>
      </c>
      <c r="C108" s="4"/>
      <c r="D108" t="s">
        <v>52</v>
      </c>
      <c r="E108" s="10">
        <v>1767.4551039999999</v>
      </c>
      <c r="F108" s="11"/>
      <c r="G108" s="10"/>
      <c r="H108" s="10">
        <v>4996304.9956949996</v>
      </c>
      <c r="I108" s="11">
        <v>4996304.9956947025</v>
      </c>
      <c r="J108" s="11">
        <v>0</v>
      </c>
      <c r="K108" s="11">
        <v>1767.4551035804429</v>
      </c>
      <c r="L108" s="11">
        <v>0</v>
      </c>
      <c r="M108" s="11">
        <v>0</v>
      </c>
      <c r="N108" s="16"/>
      <c r="O108" s="11"/>
      <c r="P108" s="11"/>
      <c r="Q108" s="11"/>
      <c r="R108" s="9">
        <v>1.7519659999999999</v>
      </c>
      <c r="S108" s="9">
        <v>4.5458699999999999</v>
      </c>
      <c r="T108" s="11">
        <v>482719.49959785276</v>
      </c>
      <c r="U108" s="11">
        <v>9.661529736471925</v>
      </c>
      <c r="V108" s="11">
        <v>400.4295175727168</v>
      </c>
      <c r="W108" s="11">
        <v>0</v>
      </c>
      <c r="X108" s="11"/>
      <c r="Y108" s="11">
        <v>4236003.528560238</v>
      </c>
      <c r="Z108" s="11">
        <v>0</v>
      </c>
    </row>
    <row r="109" spans="1:26" x14ac:dyDescent="0.2">
      <c r="A109" s="3">
        <v>21594</v>
      </c>
      <c r="B109" s="4" t="s">
        <v>51</v>
      </c>
      <c r="C109" s="4"/>
      <c r="D109" t="s">
        <v>52</v>
      </c>
      <c r="E109" s="10">
        <v>2099.405315</v>
      </c>
      <c r="F109" s="11"/>
      <c r="G109" s="10"/>
      <c r="H109" s="10">
        <v>4996304.9956949996</v>
      </c>
      <c r="I109" s="11">
        <v>4996304.9956947025</v>
      </c>
      <c r="J109" s="11">
        <v>0</v>
      </c>
      <c r="K109" s="11">
        <v>2099.405315035302</v>
      </c>
      <c r="L109" s="11">
        <v>6</v>
      </c>
      <c r="M109" s="11">
        <v>0</v>
      </c>
      <c r="N109" s="16">
        <v>0.32613653500000001</v>
      </c>
      <c r="O109" s="11"/>
      <c r="P109" s="11"/>
      <c r="Q109" s="11"/>
      <c r="R109" s="9">
        <v>1.7686599999999999</v>
      </c>
      <c r="S109" s="9">
        <v>4.4297833333333339</v>
      </c>
      <c r="T109" s="11">
        <v>1026087.3116794258</v>
      </c>
      <c r="U109" s="11">
        <v>20.536922751787635</v>
      </c>
      <c r="V109" s="11">
        <v>1246.6171231839478</v>
      </c>
      <c r="W109" s="11">
        <v>0</v>
      </c>
      <c r="X109" s="11"/>
      <c r="Y109" s="11">
        <v>4372126.9355040276</v>
      </c>
      <c r="Z109" s="11">
        <v>0</v>
      </c>
    </row>
    <row r="110" spans="1:26" x14ac:dyDescent="0.2">
      <c r="A110" s="3">
        <v>22051</v>
      </c>
      <c r="B110" s="4" t="s">
        <v>51</v>
      </c>
      <c r="C110" s="4"/>
      <c r="D110" t="s">
        <v>52</v>
      </c>
      <c r="E110" s="10">
        <v>2550.7095359999998</v>
      </c>
      <c r="F110" s="11"/>
      <c r="G110" s="10"/>
      <c r="H110" s="10">
        <v>4996304.9956949996</v>
      </c>
      <c r="I110" s="11">
        <v>4996304.9956947025</v>
      </c>
      <c r="J110" s="11">
        <v>2539.3369752616845</v>
      </c>
      <c r="K110" s="11">
        <v>11.372560670463391</v>
      </c>
      <c r="L110" s="11">
        <v>0</v>
      </c>
      <c r="M110" s="11">
        <v>2550.7095359321452</v>
      </c>
      <c r="N110" s="16">
        <v>0.43405905750000001</v>
      </c>
      <c r="O110" s="11">
        <v>58.322000804999995</v>
      </c>
      <c r="P110" s="11">
        <v>69.7531190925</v>
      </c>
      <c r="Q110" s="11"/>
      <c r="R110" s="9">
        <v>1.5899624999999999</v>
      </c>
      <c r="S110" s="9">
        <v>4.4285725000000005</v>
      </c>
      <c r="T110" s="11">
        <v>2426258.4966536635</v>
      </c>
      <c r="U110" s="11">
        <v>48.561055920292702</v>
      </c>
      <c r="V110" s="11">
        <v>11355.13491364453</v>
      </c>
      <c r="W110" s="11">
        <v>3180.331843319012</v>
      </c>
      <c r="X110" s="11"/>
      <c r="Y110" s="11">
        <v>3409147.8900000011</v>
      </c>
      <c r="Z110" s="11">
        <v>0</v>
      </c>
    </row>
    <row r="111" spans="1:26" x14ac:dyDescent="0.2">
      <c r="A111" s="3">
        <v>22052</v>
      </c>
      <c r="B111" s="4" t="s">
        <v>51</v>
      </c>
      <c r="C111" s="4" t="s">
        <v>52</v>
      </c>
      <c r="D111" t="s">
        <v>52</v>
      </c>
      <c r="E111" s="10">
        <v>1806.679089</v>
      </c>
      <c r="F111" s="11"/>
      <c r="G111" s="10"/>
      <c r="H111" s="10">
        <v>4996304.9956949996</v>
      </c>
      <c r="I111" s="11">
        <v>4996304.9956947025</v>
      </c>
      <c r="J111" s="11">
        <v>0</v>
      </c>
      <c r="K111" s="11">
        <v>1806.679088962374</v>
      </c>
      <c r="L111" s="11">
        <v>0</v>
      </c>
      <c r="M111" s="11">
        <v>1806.679088962374</v>
      </c>
      <c r="N111" s="16">
        <v>0.48572803142857141</v>
      </c>
      <c r="O111" s="11">
        <v>64.070697895714289</v>
      </c>
      <c r="P111" s="11">
        <v>66.248054678571421</v>
      </c>
      <c r="Q111" s="11"/>
      <c r="R111" s="9">
        <v>2.772442857142857</v>
      </c>
      <c r="S111" s="9">
        <v>3.6423428571428573</v>
      </c>
      <c r="T111" s="11">
        <v>4167756.2391419564</v>
      </c>
      <c r="U111" s="11">
        <v>83.416768687497992</v>
      </c>
      <c r="V111" s="11">
        <v>18179.356990226333</v>
      </c>
      <c r="W111" s="11">
        <v>29156.565732498813</v>
      </c>
      <c r="X111" s="11"/>
      <c r="Y111" s="11">
        <v>3529558.0141512514</v>
      </c>
      <c r="Z111" s="11">
        <v>0</v>
      </c>
    </row>
    <row r="112" spans="1:26" x14ac:dyDescent="0.2">
      <c r="A112" s="3">
        <v>22054</v>
      </c>
      <c r="B112" s="4" t="s">
        <v>51</v>
      </c>
      <c r="C112" s="4"/>
      <c r="D112"/>
      <c r="E112" s="10"/>
      <c r="F112" s="11"/>
      <c r="G112" s="10"/>
      <c r="H112" s="10">
        <v>4996304.9956949996</v>
      </c>
      <c r="I112" s="11">
        <v>4996304.9956947025</v>
      </c>
      <c r="J112" s="11"/>
      <c r="K112" s="11"/>
      <c r="L112" s="11"/>
      <c r="M112" s="11"/>
      <c r="N112" s="16"/>
      <c r="O112" s="11"/>
      <c r="P112" s="11"/>
      <c r="Q112" s="11"/>
      <c r="R112" s="9">
        <v>2.8484057142857147</v>
      </c>
      <c r="S112" s="9">
        <v>4.5076071428571423</v>
      </c>
      <c r="T112" s="11">
        <v>64552.961759166239</v>
      </c>
      <c r="U112" s="11">
        <v>1.2920140166962713</v>
      </c>
      <c r="V112" s="11">
        <v>3728.2103419700425</v>
      </c>
      <c r="W112" s="11">
        <v>0</v>
      </c>
      <c r="X112" s="11"/>
      <c r="Y112" s="11">
        <v>3311978.9137291433</v>
      </c>
      <c r="Z112" s="11"/>
    </row>
    <row r="113" spans="1:26" x14ac:dyDescent="0.2">
      <c r="A113" s="3">
        <v>22271</v>
      </c>
      <c r="B113" s="4" t="s">
        <v>51</v>
      </c>
      <c r="C113" s="4" t="s">
        <v>52</v>
      </c>
      <c r="D113"/>
      <c r="E113" s="10"/>
      <c r="F113" s="11" t="s">
        <v>52</v>
      </c>
      <c r="G113" s="10">
        <v>113281.12048899999</v>
      </c>
      <c r="H113" s="10">
        <v>4996304.9956949996</v>
      </c>
      <c r="I113" s="11">
        <v>4996304.9956947025</v>
      </c>
      <c r="J113" s="11"/>
      <c r="K113" s="11"/>
      <c r="L113" s="11">
        <v>3</v>
      </c>
      <c r="M113" s="11"/>
      <c r="N113" s="16">
        <v>0.42722884500000002</v>
      </c>
      <c r="O113" s="11">
        <v>61.391397362500001</v>
      </c>
      <c r="P113" s="11">
        <v>62.908548799999998</v>
      </c>
      <c r="Q113" s="11"/>
      <c r="R113" s="9">
        <v>2.2428775000000001</v>
      </c>
      <c r="S113" s="9">
        <v>4.0048025000000003</v>
      </c>
      <c r="T113" s="11">
        <v>3838538.596605368</v>
      </c>
      <c r="U113" s="11">
        <v>76.827546487319566</v>
      </c>
      <c r="V113" s="11">
        <v>14423.868487140309</v>
      </c>
      <c r="W113" s="11">
        <v>15454.942894795733</v>
      </c>
      <c r="X113" s="11">
        <v>113281.12048913824</v>
      </c>
      <c r="Y113" s="11">
        <v>5000000</v>
      </c>
      <c r="Z113" s="11"/>
    </row>
    <row r="114" spans="1:26" x14ac:dyDescent="0.2">
      <c r="A114" s="3">
        <v>22272</v>
      </c>
      <c r="B114" s="4" t="s">
        <v>51</v>
      </c>
      <c r="C114" s="4"/>
      <c r="D114" t="s">
        <v>52</v>
      </c>
      <c r="E114" s="10">
        <v>3655.5543819999998</v>
      </c>
      <c r="F114" s="11"/>
      <c r="G114" s="10"/>
      <c r="H114" s="10">
        <v>4996304.9956949996</v>
      </c>
      <c r="I114" s="11">
        <v>4996304.9956947025</v>
      </c>
      <c r="J114" s="11">
        <v>0</v>
      </c>
      <c r="K114" s="11">
        <v>3655.5543815853739</v>
      </c>
      <c r="L114" s="11">
        <v>0</v>
      </c>
      <c r="M114" s="11">
        <v>3655.5543815853739</v>
      </c>
      <c r="N114" s="16">
        <v>0.27960416399999999</v>
      </c>
      <c r="O114" s="11"/>
      <c r="P114" s="11"/>
      <c r="Q114" s="11"/>
      <c r="R114" s="9">
        <v>1.9119733333333331</v>
      </c>
      <c r="S114" s="9">
        <v>4.1935566666666668</v>
      </c>
      <c r="T114" s="11">
        <v>2127032.903616596</v>
      </c>
      <c r="U114" s="11">
        <v>42.572118312795517</v>
      </c>
      <c r="V114" s="11">
        <v>5760.7406963746507</v>
      </c>
      <c r="W114" s="11">
        <v>0</v>
      </c>
      <c r="X114" s="11"/>
      <c r="Y114" s="11">
        <v>3929263.0656924155</v>
      </c>
      <c r="Z114" s="11">
        <v>0</v>
      </c>
    </row>
    <row r="115" spans="1:26" x14ac:dyDescent="0.2">
      <c r="A115" s="3">
        <v>22273</v>
      </c>
      <c r="B115" s="4" t="s">
        <v>51</v>
      </c>
      <c r="C115" s="4" t="s">
        <v>52</v>
      </c>
      <c r="D115" t="s">
        <v>52</v>
      </c>
      <c r="E115" s="10">
        <v>2655.2826150000001</v>
      </c>
      <c r="F115" s="11" t="s">
        <v>52</v>
      </c>
      <c r="G115" s="10">
        <v>97364.387472999995</v>
      </c>
      <c r="H115" s="10">
        <v>4996304.9956949996</v>
      </c>
      <c r="I115" s="11">
        <v>4996304.9956947025</v>
      </c>
      <c r="J115" s="11">
        <v>0</v>
      </c>
      <c r="K115" s="11">
        <v>2655.282614942842</v>
      </c>
      <c r="L115" s="11">
        <v>3</v>
      </c>
      <c r="M115" s="11">
        <v>2655.282614942842</v>
      </c>
      <c r="N115" s="16">
        <v>0.37770027750000001</v>
      </c>
      <c r="O115" s="11">
        <v>49.835940619999995</v>
      </c>
      <c r="P115" s="11">
        <v>62.930899869999998</v>
      </c>
      <c r="Q115" s="11"/>
      <c r="R115" s="9">
        <v>1.8099150000000002</v>
      </c>
      <c r="S115" s="9">
        <v>4.1658049999999998</v>
      </c>
      <c r="T115" s="11">
        <v>3910771.9719513995</v>
      </c>
      <c r="U115" s="11">
        <v>78.273282374333164</v>
      </c>
      <c r="V115" s="11">
        <v>6342.142753094121</v>
      </c>
      <c r="W115" s="11">
        <v>1475.7241835000623</v>
      </c>
      <c r="X115" s="11">
        <v>97364.387473102819</v>
      </c>
      <c r="Y115" s="11">
        <v>4678019.0005914159</v>
      </c>
      <c r="Z115" s="11">
        <v>0</v>
      </c>
    </row>
    <row r="116" spans="1:26" x14ac:dyDescent="0.2">
      <c r="A116" s="3">
        <v>22275</v>
      </c>
      <c r="B116" s="4" t="s">
        <v>51</v>
      </c>
      <c r="C116" s="4"/>
      <c r="D116" t="s">
        <v>52</v>
      </c>
      <c r="E116" s="10">
        <v>2724.238781</v>
      </c>
      <c r="F116" s="11" t="s">
        <v>52</v>
      </c>
      <c r="G116" s="10">
        <v>217380.09297200001</v>
      </c>
      <c r="H116" s="10">
        <v>4996304.9956949996</v>
      </c>
      <c r="I116" s="11">
        <v>4996304.9956947025</v>
      </c>
      <c r="J116" s="11"/>
      <c r="K116" s="11">
        <v>2724.2387811303356</v>
      </c>
      <c r="L116" s="11"/>
      <c r="M116" s="11"/>
      <c r="N116" s="16">
        <v>0.38911052499999998</v>
      </c>
      <c r="O116" s="11"/>
      <c r="P116" s="11"/>
      <c r="Q116" s="11"/>
      <c r="R116" s="9"/>
      <c r="S116" s="9">
        <v>4.1632580000000008</v>
      </c>
      <c r="T116" s="11">
        <v>1474392.8454446462</v>
      </c>
      <c r="U116" s="11">
        <v>29.509664165978265</v>
      </c>
      <c r="V116" s="11">
        <v>942.40601935041343</v>
      </c>
      <c r="W116" s="11">
        <v>0</v>
      </c>
      <c r="X116" s="11">
        <v>0</v>
      </c>
      <c r="Y116" s="11">
        <v>3902042.0709302486</v>
      </c>
      <c r="Z116" s="11"/>
    </row>
    <row r="117" spans="1:26" x14ac:dyDescent="0.2">
      <c r="A117" s="3">
        <v>22491</v>
      </c>
      <c r="B117" s="4" t="s">
        <v>51</v>
      </c>
      <c r="C117" s="4"/>
      <c r="D117"/>
      <c r="E117" s="10"/>
      <c r="F117" s="11"/>
      <c r="G117" s="10"/>
      <c r="H117" s="10">
        <v>4996304.9956949996</v>
      </c>
      <c r="I117" s="11">
        <v>4996304.9956947025</v>
      </c>
      <c r="J117" s="11"/>
      <c r="K117" s="11"/>
      <c r="L117" s="11"/>
      <c r="M117" s="11"/>
      <c r="N117" s="16">
        <v>0.52832115499999999</v>
      </c>
      <c r="O117" s="11"/>
      <c r="P117" s="11"/>
      <c r="Q117" s="11"/>
      <c r="R117" s="9">
        <v>1.7289850000000002</v>
      </c>
      <c r="S117" s="9">
        <v>4.5596325000000002</v>
      </c>
      <c r="T117" s="11">
        <v>1730943.0229659402</v>
      </c>
      <c r="U117" s="11">
        <v>34.644462265238879</v>
      </c>
      <c r="V117" s="11">
        <v>11022.546637563571</v>
      </c>
      <c r="W117" s="11">
        <v>17640.395142002031</v>
      </c>
      <c r="X117" s="11"/>
      <c r="Y117" s="11">
        <v>4910747.8196693929</v>
      </c>
      <c r="Z117" s="11"/>
    </row>
    <row r="118" spans="1:26" x14ac:dyDescent="0.2">
      <c r="A118" s="3">
        <v>22492</v>
      </c>
      <c r="B118" s="4" t="s">
        <v>51</v>
      </c>
      <c r="C118" s="4"/>
      <c r="D118" t="s">
        <v>52</v>
      </c>
      <c r="E118" s="10">
        <v>5233.4773889999997</v>
      </c>
      <c r="F118" s="11"/>
      <c r="G118" s="10"/>
      <c r="H118" s="10">
        <v>4996304.9956949996</v>
      </c>
      <c r="I118" s="11">
        <v>4996304.9956947025</v>
      </c>
      <c r="J118" s="11">
        <v>0</v>
      </c>
      <c r="K118" s="11">
        <v>5233.4773890061679</v>
      </c>
      <c r="L118" s="11">
        <v>0</v>
      </c>
      <c r="M118" s="11">
        <v>5233.4773890061679</v>
      </c>
      <c r="N118" s="16">
        <v>0.30551103800000001</v>
      </c>
      <c r="O118" s="11"/>
      <c r="P118" s="11"/>
      <c r="Q118" s="11"/>
      <c r="R118" s="9">
        <v>1.4441549999999996</v>
      </c>
      <c r="S118" s="9">
        <v>4.4211883333333333</v>
      </c>
      <c r="T118" s="11">
        <v>2576377.8211366269</v>
      </c>
      <c r="U118" s="11">
        <v>51.565662775291123</v>
      </c>
      <c r="V118" s="11">
        <v>5694.5765040963597</v>
      </c>
      <c r="W118" s="11">
        <v>0</v>
      </c>
      <c r="X118" s="11"/>
      <c r="Y118" s="11">
        <v>4471378.8694245415</v>
      </c>
      <c r="Z118" s="11">
        <v>0</v>
      </c>
    </row>
    <row r="119" spans="1:26" x14ac:dyDescent="0.2">
      <c r="A119" s="3">
        <v>22494</v>
      </c>
      <c r="B119" s="4" t="s">
        <v>51</v>
      </c>
      <c r="C119" s="4"/>
      <c r="D119" t="s">
        <v>52</v>
      </c>
      <c r="E119" s="10">
        <v>2278.1645920000001</v>
      </c>
      <c r="F119" s="11"/>
      <c r="G119" s="10"/>
      <c r="H119" s="10">
        <v>4996304.9956949996</v>
      </c>
      <c r="I119" s="11">
        <v>4996304.9956947025</v>
      </c>
      <c r="J119" s="11">
        <v>0</v>
      </c>
      <c r="K119" s="11">
        <v>2278.1645920990663</v>
      </c>
      <c r="L119" s="11">
        <v>0</v>
      </c>
      <c r="M119" s="11">
        <v>0</v>
      </c>
      <c r="N119" s="16">
        <v>0.22300904999999999</v>
      </c>
      <c r="O119" s="11"/>
      <c r="P119" s="11"/>
      <c r="Q119" s="11"/>
      <c r="R119" s="9">
        <v>1.4340966666666668</v>
      </c>
      <c r="S119" s="9">
        <v>4.4229466666666672</v>
      </c>
      <c r="T119" s="11">
        <v>768223.59597605804</v>
      </c>
      <c r="U119" s="11">
        <v>15.375834460705828</v>
      </c>
      <c r="V119" s="11">
        <v>3765.5720491538523</v>
      </c>
      <c r="W119" s="11">
        <v>0</v>
      </c>
      <c r="X119" s="11"/>
      <c r="Y119" s="11">
        <v>3560390.4483730691</v>
      </c>
      <c r="Z119" s="11">
        <v>0</v>
      </c>
    </row>
    <row r="120" spans="1:26" x14ac:dyDescent="0.2">
      <c r="A120" s="3">
        <v>22708</v>
      </c>
      <c r="B120" s="4" t="s">
        <v>51</v>
      </c>
      <c r="C120" s="4" t="s">
        <v>52</v>
      </c>
      <c r="D120"/>
      <c r="E120" s="10"/>
      <c r="F120" s="11" t="s">
        <v>52</v>
      </c>
      <c r="G120" s="10">
        <v>1842639.1664140001</v>
      </c>
      <c r="H120" s="10">
        <v>4996304.988438</v>
      </c>
      <c r="I120" s="11">
        <v>4996304.9956947025</v>
      </c>
      <c r="J120" s="11"/>
      <c r="K120" s="11"/>
      <c r="L120" s="11">
        <v>7</v>
      </c>
      <c r="M120" s="11"/>
      <c r="N120" s="16">
        <v>0.93398281750000001</v>
      </c>
      <c r="O120" s="11">
        <v>110.11298546500001</v>
      </c>
      <c r="P120" s="11">
        <v>78.483727317499998</v>
      </c>
      <c r="Q120" s="11"/>
      <c r="R120" s="9">
        <v>3.5465949999999999</v>
      </c>
      <c r="S120" s="9">
        <v>2.7267250000000001</v>
      </c>
      <c r="T120" s="11">
        <v>4635302.2637084303</v>
      </c>
      <c r="U120" s="11">
        <v>92.774604497319103</v>
      </c>
      <c r="V120" s="11">
        <v>13056.892392054217</v>
      </c>
      <c r="W120" s="11">
        <v>4060.3331355018518</v>
      </c>
      <c r="X120" s="11">
        <v>0</v>
      </c>
      <c r="Y120" s="11">
        <v>5000000</v>
      </c>
      <c r="Z120" s="11"/>
    </row>
    <row r="121" spans="1:26" x14ac:dyDescent="0.2">
      <c r="A121" s="3">
        <v>22709</v>
      </c>
      <c r="B121" s="4" t="s">
        <v>51</v>
      </c>
      <c r="C121" s="4"/>
      <c r="D121"/>
      <c r="E121" s="10"/>
      <c r="F121" s="11"/>
      <c r="G121" s="10"/>
      <c r="H121" s="10">
        <v>4996304.9956949996</v>
      </c>
      <c r="I121" s="11">
        <v>4996304.9956947025</v>
      </c>
      <c r="J121" s="11"/>
      <c r="K121" s="11"/>
      <c r="L121" s="11"/>
      <c r="M121" s="11"/>
      <c r="N121" s="16">
        <v>0.25738487833333329</v>
      </c>
      <c r="O121" s="11">
        <v>34.966532896666671</v>
      </c>
      <c r="P121" s="11">
        <v>49.668914256666675</v>
      </c>
      <c r="Q121" s="11"/>
      <c r="R121" s="9">
        <v>1.5396916666666665</v>
      </c>
      <c r="S121" s="9">
        <v>4.2655716666666672</v>
      </c>
      <c r="T121" s="11">
        <v>2861433.4196623927</v>
      </c>
      <c r="U121" s="11">
        <v>57.270990908932887</v>
      </c>
      <c r="V121" s="11">
        <v>10306.548650680983</v>
      </c>
      <c r="W121" s="11">
        <v>0</v>
      </c>
      <c r="X121" s="11"/>
      <c r="Y121" s="11">
        <v>4210177.0322136478</v>
      </c>
      <c r="Z121" s="11"/>
    </row>
    <row r="122" spans="1:26" x14ac:dyDescent="0.2">
      <c r="A122" s="3">
        <v>22710</v>
      </c>
      <c r="B122" s="4" t="s">
        <v>51</v>
      </c>
      <c r="C122" s="4"/>
      <c r="D122" t="s">
        <v>52</v>
      </c>
      <c r="E122" s="10">
        <v>4144.6350540000003</v>
      </c>
      <c r="F122" s="11"/>
      <c r="G122" s="10"/>
      <c r="H122" s="10">
        <v>4996304.9956949996</v>
      </c>
      <c r="I122" s="11">
        <v>4996304.9956947025</v>
      </c>
      <c r="J122" s="11">
        <v>0</v>
      </c>
      <c r="K122" s="11">
        <v>4144.635053584152</v>
      </c>
      <c r="L122" s="11">
        <v>2</v>
      </c>
      <c r="M122" s="11">
        <v>4144.635053584152</v>
      </c>
      <c r="N122" s="16">
        <v>0.2745727925</v>
      </c>
      <c r="O122" s="11">
        <v>37.090733999999998</v>
      </c>
      <c r="P122" s="11">
        <v>51.56348363</v>
      </c>
      <c r="Q122" s="11"/>
      <c r="R122" s="9">
        <v>1.4523650000000001</v>
      </c>
      <c r="S122" s="9">
        <v>4.1764275</v>
      </c>
      <c r="T122" s="11">
        <v>2785211.1455114996</v>
      </c>
      <c r="U122" s="11">
        <v>55.745418047458081</v>
      </c>
      <c r="V122" s="11">
        <v>8133.9434459142376</v>
      </c>
      <c r="W122" s="11">
        <v>0</v>
      </c>
      <c r="X122" s="11"/>
      <c r="Y122" s="11">
        <v>5000000</v>
      </c>
      <c r="Z122" s="11">
        <v>0</v>
      </c>
    </row>
    <row r="123" spans="1:26" x14ac:dyDescent="0.2">
      <c r="A123" s="3">
        <v>23133</v>
      </c>
      <c r="B123" s="4" t="s">
        <v>51</v>
      </c>
      <c r="C123" s="4" t="s">
        <v>52</v>
      </c>
      <c r="D123" t="s">
        <v>52</v>
      </c>
      <c r="E123" s="10">
        <v>6422.6309869999995</v>
      </c>
      <c r="F123" s="11" t="s">
        <v>52</v>
      </c>
      <c r="G123" s="10">
        <v>1980295.936003</v>
      </c>
      <c r="H123" s="10">
        <v>4996304.9956949996</v>
      </c>
      <c r="I123" s="11">
        <v>4996304.9956947025</v>
      </c>
      <c r="J123" s="11">
        <v>6422.6309869250608</v>
      </c>
      <c r="K123" s="11">
        <v>0</v>
      </c>
      <c r="L123" s="11">
        <v>4</v>
      </c>
      <c r="M123" s="11">
        <v>6422.6309869250608</v>
      </c>
      <c r="N123" s="16">
        <v>0.59308520500000006</v>
      </c>
      <c r="O123" s="11">
        <v>80.109195830000004</v>
      </c>
      <c r="P123" s="11">
        <v>75.847677904999998</v>
      </c>
      <c r="Q123" s="11">
        <v>207529.62812753729</v>
      </c>
      <c r="R123" s="9">
        <v>1.4272244999999999</v>
      </c>
      <c r="S123" s="9">
        <v>3.7032325000000004</v>
      </c>
      <c r="T123" s="11">
        <v>4488349.6841334784</v>
      </c>
      <c r="U123" s="11">
        <v>89.833379378824574</v>
      </c>
      <c r="V123" s="11">
        <v>1141.2668724761786</v>
      </c>
      <c r="W123" s="11">
        <v>0</v>
      </c>
      <c r="X123" s="11">
        <v>0</v>
      </c>
      <c r="Y123" s="11">
        <v>4114130.1020000046</v>
      </c>
      <c r="Z123" s="11">
        <v>0</v>
      </c>
    </row>
    <row r="124" spans="1:26" x14ac:dyDescent="0.2">
      <c r="A124" s="3">
        <v>23134</v>
      </c>
      <c r="B124" s="4" t="s">
        <v>51</v>
      </c>
      <c r="C124" s="4"/>
      <c r="D124" t="s">
        <v>52</v>
      </c>
      <c r="E124" s="10">
        <v>1535.9086609999999</v>
      </c>
      <c r="F124" s="11"/>
      <c r="G124" s="10"/>
      <c r="H124" s="10">
        <v>4996304.9956949996</v>
      </c>
      <c r="I124" s="11">
        <v>4996304.9956947025</v>
      </c>
      <c r="J124" s="11">
        <v>0</v>
      </c>
      <c r="K124" s="11">
        <v>0</v>
      </c>
      <c r="L124" s="11">
        <v>0</v>
      </c>
      <c r="M124" s="11">
        <v>1535.9086609171416</v>
      </c>
      <c r="N124" s="16">
        <v>0.31414405857142852</v>
      </c>
      <c r="O124" s="11">
        <v>44.87230856</v>
      </c>
      <c r="P124" s="11">
        <v>57.879318780000006</v>
      </c>
      <c r="Q124" s="11"/>
      <c r="R124" s="9">
        <v>1.270654285714286</v>
      </c>
      <c r="S124" s="9">
        <v>4.1471500000000008</v>
      </c>
      <c r="T124" s="11">
        <v>2576775.9899892649</v>
      </c>
      <c r="U124" s="11">
        <v>51.57363204155083</v>
      </c>
      <c r="V124" s="11">
        <v>8503.5994222359368</v>
      </c>
      <c r="W124" s="11">
        <v>0</v>
      </c>
      <c r="X124" s="11"/>
      <c r="Y124" s="11">
        <v>5000000</v>
      </c>
      <c r="Z124" s="11">
        <v>0</v>
      </c>
    </row>
    <row r="125" spans="1:26" x14ac:dyDescent="0.2">
      <c r="A125" s="3">
        <v>23135</v>
      </c>
      <c r="B125" s="4" t="s">
        <v>51</v>
      </c>
      <c r="C125" s="4"/>
      <c r="D125" t="s">
        <v>52</v>
      </c>
      <c r="E125" s="10">
        <v>3646.4403790000001</v>
      </c>
      <c r="F125" s="11" t="s">
        <v>52</v>
      </c>
      <c r="G125" s="10">
        <v>15034.040938</v>
      </c>
      <c r="H125" s="10">
        <v>4996304.9956949996</v>
      </c>
      <c r="I125" s="11">
        <v>4996304.9956947025</v>
      </c>
      <c r="J125" s="11">
        <v>0</v>
      </c>
      <c r="K125" s="11">
        <v>0</v>
      </c>
      <c r="L125" s="11">
        <v>0</v>
      </c>
      <c r="M125" s="11">
        <v>3646.4403787062606</v>
      </c>
      <c r="N125" s="16">
        <v>0.36051236333333336</v>
      </c>
      <c r="O125" s="11"/>
      <c r="P125" s="11"/>
      <c r="Q125" s="11"/>
      <c r="R125" s="9">
        <v>0.9368685000000001</v>
      </c>
      <c r="S125" s="9">
        <v>4.5211974999999995</v>
      </c>
      <c r="T125" s="11">
        <v>1930588.7336771351</v>
      </c>
      <c r="U125" s="11">
        <v>38.640329373234707</v>
      </c>
      <c r="V125" s="11">
        <v>10600.944057537921</v>
      </c>
      <c r="W125" s="11">
        <v>0</v>
      </c>
      <c r="X125" s="11">
        <v>15034.040938106104</v>
      </c>
      <c r="Y125" s="11">
        <v>4108495.2170000048</v>
      </c>
      <c r="Z125" s="11">
        <v>0</v>
      </c>
    </row>
    <row r="126" spans="1:26" x14ac:dyDescent="0.2">
      <c r="A126" s="3">
        <v>23340</v>
      </c>
      <c r="B126" s="4" t="s">
        <v>51</v>
      </c>
      <c r="C126" s="4"/>
      <c r="D126" t="s">
        <v>52</v>
      </c>
      <c r="E126" s="10">
        <v>4930.4981799999996</v>
      </c>
      <c r="F126" s="11" t="s">
        <v>52</v>
      </c>
      <c r="G126" s="10">
        <v>4200.5635169999996</v>
      </c>
      <c r="H126" s="10">
        <v>4996304.9956949996</v>
      </c>
      <c r="I126" s="11">
        <v>4996304.9956947025</v>
      </c>
      <c r="J126" s="11">
        <v>4930.4981800222167</v>
      </c>
      <c r="K126" s="11">
        <v>0</v>
      </c>
      <c r="L126" s="11">
        <v>2</v>
      </c>
      <c r="M126" s="11">
        <v>4930.4981800222167</v>
      </c>
      <c r="N126" s="16">
        <v>0.30551103800000001</v>
      </c>
      <c r="O126" s="11">
        <v>43.46333731</v>
      </c>
      <c r="P126" s="11">
        <v>57.247191749999999</v>
      </c>
      <c r="Q126" s="11"/>
      <c r="R126" s="9">
        <v>0.99534480000000014</v>
      </c>
      <c r="S126" s="9">
        <v>4.2428480000000004</v>
      </c>
      <c r="T126" s="11">
        <v>3129002.991446306</v>
      </c>
      <c r="U126" s="11">
        <v>62.626339877574445</v>
      </c>
      <c r="V126" s="11">
        <v>10694.747284796202</v>
      </c>
      <c r="W126" s="11">
        <v>0</v>
      </c>
      <c r="X126" s="11">
        <v>2334.9930794294619</v>
      </c>
      <c r="Y126" s="11">
        <v>5000000</v>
      </c>
      <c r="Z126" s="11">
        <v>0</v>
      </c>
    </row>
    <row r="127" spans="1:26" x14ac:dyDescent="0.2">
      <c r="A127" s="3">
        <v>23341</v>
      </c>
      <c r="B127" s="4" t="s">
        <v>51</v>
      </c>
      <c r="C127" s="4"/>
      <c r="D127" t="s">
        <v>52</v>
      </c>
      <c r="E127" s="10">
        <v>2478.7742699999999</v>
      </c>
      <c r="F127" s="11"/>
      <c r="G127" s="10"/>
      <c r="H127" s="10">
        <v>4996304.9956949996</v>
      </c>
      <c r="I127" s="11">
        <v>4996304.9956947025</v>
      </c>
      <c r="J127" s="11">
        <v>2478.7742698052812</v>
      </c>
      <c r="K127" s="11">
        <v>0</v>
      </c>
      <c r="L127" s="11">
        <v>4</v>
      </c>
      <c r="M127" s="11">
        <v>2478.7742698052812</v>
      </c>
      <c r="N127" s="16">
        <v>0.29040392333333331</v>
      </c>
      <c r="O127" s="11">
        <v>42.670170724999998</v>
      </c>
      <c r="P127" s="11">
        <v>49.022683238333336</v>
      </c>
      <c r="Q127" s="11"/>
      <c r="R127" s="9">
        <v>1.3467433333333334</v>
      </c>
      <c r="S127" s="9">
        <v>4.2425050000000004</v>
      </c>
      <c r="T127" s="11">
        <v>1846311.6704216108</v>
      </c>
      <c r="U127" s="11">
        <v>36.953541593927724</v>
      </c>
      <c r="V127" s="11">
        <v>9609.0383672767148</v>
      </c>
      <c r="W127" s="11">
        <v>0</v>
      </c>
      <c r="X127" s="11"/>
      <c r="Y127" s="11">
        <v>5000000</v>
      </c>
      <c r="Z127" s="11">
        <v>0</v>
      </c>
    </row>
    <row r="128" spans="1:26" x14ac:dyDescent="0.2">
      <c r="A128" s="3">
        <v>23545</v>
      </c>
      <c r="B128" s="4" t="s">
        <v>51</v>
      </c>
      <c r="C128" s="4" t="s">
        <v>52</v>
      </c>
      <c r="D128" t="s">
        <v>52</v>
      </c>
      <c r="E128" s="10">
        <v>3823.5439150000002</v>
      </c>
      <c r="F128" s="11" t="s">
        <v>52</v>
      </c>
      <c r="G128" s="10">
        <v>892735.95926799998</v>
      </c>
      <c r="H128" s="10">
        <v>4996304.9639529996</v>
      </c>
      <c r="I128" s="11">
        <v>4996304.9956947025</v>
      </c>
      <c r="J128" s="11">
        <v>3823.543915009991</v>
      </c>
      <c r="K128" s="11">
        <v>0</v>
      </c>
      <c r="L128" s="11">
        <v>1</v>
      </c>
      <c r="M128" s="11">
        <v>3823.543915009991</v>
      </c>
      <c r="N128" s="16">
        <v>0.47879258749999998</v>
      </c>
      <c r="O128" s="11">
        <v>72.614615390000012</v>
      </c>
      <c r="P128" s="11">
        <v>68.586455994000005</v>
      </c>
      <c r="Q128" s="11">
        <v>635950.77849869733</v>
      </c>
      <c r="R128" s="9">
        <v>1.6002775</v>
      </c>
      <c r="S128" s="9">
        <v>4.2231199999999998</v>
      </c>
      <c r="T128" s="11">
        <v>3092914.9636115194</v>
      </c>
      <c r="U128" s="11">
        <v>61.904045554819163</v>
      </c>
      <c r="V128" s="11">
        <v>12969.899603535416</v>
      </c>
      <c r="W128" s="11">
        <v>0</v>
      </c>
      <c r="X128" s="11">
        <v>182572.0654168296</v>
      </c>
      <c r="Y128" s="11">
        <v>5000000</v>
      </c>
      <c r="Z128" s="11">
        <v>0</v>
      </c>
    </row>
    <row r="129" spans="1:26" x14ac:dyDescent="0.2">
      <c r="A129" s="3">
        <v>23546</v>
      </c>
      <c r="B129" s="4" t="s">
        <v>51</v>
      </c>
      <c r="C129" s="4"/>
      <c r="D129" t="s">
        <v>52</v>
      </c>
      <c r="E129" s="10">
        <v>3065.9516859999999</v>
      </c>
      <c r="F129" s="11"/>
      <c r="G129" s="10"/>
      <c r="H129" s="10">
        <v>4996304.9956949996</v>
      </c>
      <c r="I129" s="11">
        <v>4996304.9956947025</v>
      </c>
      <c r="J129" s="11">
        <v>3065.9516860748381</v>
      </c>
      <c r="K129" s="11">
        <v>0</v>
      </c>
      <c r="L129" s="11">
        <v>4</v>
      </c>
      <c r="M129" s="11">
        <v>3065.9516860748381</v>
      </c>
      <c r="N129" s="16">
        <v>0.22300904999999999</v>
      </c>
      <c r="O129" s="11">
        <v>30.718130689999999</v>
      </c>
      <c r="P129" s="11">
        <v>45.879775510000002</v>
      </c>
      <c r="Q129" s="11"/>
      <c r="R129" s="9">
        <v>1.108107</v>
      </c>
      <c r="S129" s="9">
        <v>4.1806340000000004</v>
      </c>
      <c r="T129" s="11">
        <v>2274782.9120987388</v>
      </c>
      <c r="U129" s="11">
        <v>45.529303803966513</v>
      </c>
      <c r="V129" s="11">
        <v>14845.204434962568</v>
      </c>
      <c r="W129" s="11">
        <v>0</v>
      </c>
      <c r="X129" s="11"/>
      <c r="Y129" s="11">
        <v>5000000</v>
      </c>
      <c r="Z129" s="11">
        <v>0</v>
      </c>
    </row>
    <row r="130" spans="1:26" x14ac:dyDescent="0.2">
      <c r="A130" s="3">
        <v>23547</v>
      </c>
      <c r="B130" s="4" t="s">
        <v>51</v>
      </c>
      <c r="C130" s="4"/>
      <c r="D130" t="s">
        <v>52</v>
      </c>
      <c r="E130" s="10">
        <v>4524.4515719999999</v>
      </c>
      <c r="F130" s="11"/>
      <c r="G130" s="10"/>
      <c r="H130" s="10">
        <v>4996304.9956949996</v>
      </c>
      <c r="I130" s="11">
        <v>4996304.9956947025</v>
      </c>
      <c r="J130" s="11">
        <v>4524.4515721359148</v>
      </c>
      <c r="K130" s="11">
        <v>1923.4383444499936</v>
      </c>
      <c r="L130" s="11">
        <v>3</v>
      </c>
      <c r="M130" s="11">
        <v>4524.4515721359148</v>
      </c>
      <c r="N130" s="16">
        <v>0.38638488599999998</v>
      </c>
      <c r="O130" s="11">
        <v>55.256744028</v>
      </c>
      <c r="P130" s="11">
        <v>58.745197776000012</v>
      </c>
      <c r="Q130" s="11"/>
      <c r="R130" s="9">
        <v>1.1573530000000001</v>
      </c>
      <c r="S130" s="9">
        <v>4.3259299999999996</v>
      </c>
      <c r="T130" s="11">
        <v>2407138.8202695106</v>
      </c>
      <c r="U130" s="11">
        <v>48.178379599861799</v>
      </c>
      <c r="V130" s="11">
        <v>11240.704342902973</v>
      </c>
      <c r="W130" s="11">
        <v>0</v>
      </c>
      <c r="X130" s="11"/>
      <c r="Y130" s="11">
        <v>4472964.2376750559</v>
      </c>
      <c r="Z130" s="11">
        <v>0</v>
      </c>
    </row>
    <row r="131" spans="1:26" x14ac:dyDescent="0.2">
      <c r="A131" s="3">
        <v>20869</v>
      </c>
      <c r="B131" s="4" t="s">
        <v>51</v>
      </c>
      <c r="C131" s="4"/>
      <c r="D131" t="s">
        <v>52</v>
      </c>
      <c r="E131" s="10">
        <v>3702.1825509999999</v>
      </c>
      <c r="F131" s="11"/>
      <c r="G131" s="10"/>
      <c r="H131" s="10">
        <v>4996304.9956949996</v>
      </c>
      <c r="I131" s="11">
        <v>4996304.9956947733</v>
      </c>
      <c r="J131" s="11">
        <v>0</v>
      </c>
      <c r="K131" s="11">
        <v>0</v>
      </c>
      <c r="L131" s="11">
        <v>0</v>
      </c>
      <c r="M131" s="11">
        <v>0</v>
      </c>
      <c r="N131" s="16">
        <v>0.30551103800000001</v>
      </c>
      <c r="O131" s="11"/>
      <c r="P131" s="11"/>
      <c r="Q131" s="11"/>
      <c r="R131" s="9">
        <v>1.319075</v>
      </c>
      <c r="S131" s="9">
        <v>4.2281916666666666</v>
      </c>
      <c r="T131" s="11">
        <v>939957.31325294392</v>
      </c>
      <c r="U131" s="11">
        <v>18.813048862901173</v>
      </c>
      <c r="V131" s="11">
        <v>4473.8668608967473</v>
      </c>
      <c r="W131" s="11">
        <v>0</v>
      </c>
      <c r="X131" s="11"/>
      <c r="Y131" s="11">
        <v>1739607.6039049202</v>
      </c>
      <c r="Z131" s="11">
        <v>0</v>
      </c>
    </row>
    <row r="132" spans="1:26" x14ac:dyDescent="0.2">
      <c r="A132" s="3">
        <v>21825</v>
      </c>
      <c r="B132" s="4" t="s">
        <v>51</v>
      </c>
      <c r="C132" s="4"/>
      <c r="D132" t="s">
        <v>52</v>
      </c>
      <c r="E132" s="10">
        <v>2406.4048109999999</v>
      </c>
      <c r="F132" s="11"/>
      <c r="G132" s="10"/>
      <c r="H132" s="10">
        <v>4996304.9956949996</v>
      </c>
      <c r="I132" s="11">
        <v>4996304.9956947733</v>
      </c>
      <c r="J132" s="11">
        <v>2406.4048110895783</v>
      </c>
      <c r="K132" s="11">
        <v>0</v>
      </c>
      <c r="L132" s="11">
        <v>0</v>
      </c>
      <c r="M132" s="11">
        <v>2406.4048110895778</v>
      </c>
      <c r="N132" s="16">
        <v>0.2745727925</v>
      </c>
      <c r="O132" s="11">
        <v>37.090733999999998</v>
      </c>
      <c r="P132" s="11">
        <v>51.56348363</v>
      </c>
      <c r="Q132" s="11"/>
      <c r="R132" s="9">
        <v>1.45459</v>
      </c>
      <c r="S132" s="9">
        <v>4.2501049999999996</v>
      </c>
      <c r="T132" s="11">
        <v>2105153.7583672688</v>
      </c>
      <c r="U132" s="11">
        <v>42.134211800530224</v>
      </c>
      <c r="V132" s="11">
        <v>5943.1646819131238</v>
      </c>
      <c r="W132" s="11">
        <v>50898.148573008417</v>
      </c>
      <c r="X132" s="11"/>
      <c r="Y132" s="11">
        <v>4199464.3302066056</v>
      </c>
      <c r="Z132" s="11">
        <v>0</v>
      </c>
    </row>
    <row r="133" spans="1:26" x14ac:dyDescent="0.2">
      <c r="A133" s="3">
        <v>21826</v>
      </c>
      <c r="B133" s="4" t="s">
        <v>51</v>
      </c>
      <c r="C133" s="4" t="s">
        <v>52</v>
      </c>
      <c r="D133"/>
      <c r="E133" s="10"/>
      <c r="F133" s="11"/>
      <c r="G133" s="10"/>
      <c r="H133" s="10">
        <v>4996304.9956949996</v>
      </c>
      <c r="I133" s="11">
        <v>4996304.9956947733</v>
      </c>
      <c r="J133" s="11"/>
      <c r="K133" s="11"/>
      <c r="L133" s="11"/>
      <c r="M133" s="11"/>
      <c r="N133" s="16">
        <v>0.37770027750000001</v>
      </c>
      <c r="O133" s="11"/>
      <c r="P133" s="11"/>
      <c r="Q133" s="11"/>
      <c r="R133" s="9">
        <v>1.9204416666666664</v>
      </c>
      <c r="S133" s="9">
        <v>4.3106300000000006</v>
      </c>
      <c r="T133" s="11">
        <v>2685008.3413892551</v>
      </c>
      <c r="U133" s="11">
        <v>53.739879898465702</v>
      </c>
      <c r="V133" s="11">
        <v>8195.3265942275666</v>
      </c>
      <c r="W133" s="11">
        <v>0</v>
      </c>
      <c r="X133" s="11"/>
      <c r="Y133" s="11">
        <v>1968933.7045917902</v>
      </c>
      <c r="Z133" s="11"/>
    </row>
    <row r="134" spans="1:26" x14ac:dyDescent="0.2">
      <c r="A134" s="3">
        <v>21827</v>
      </c>
      <c r="B134" s="4" t="s">
        <v>51</v>
      </c>
      <c r="C134" s="4"/>
      <c r="D134"/>
      <c r="E134" s="10"/>
      <c r="F134" s="11"/>
      <c r="G134" s="10"/>
      <c r="H134" s="10">
        <v>4996304.9956949996</v>
      </c>
      <c r="I134" s="11">
        <v>4996304.9956947733</v>
      </c>
      <c r="J134" s="11"/>
      <c r="K134" s="11"/>
      <c r="L134" s="11"/>
      <c r="M134" s="11"/>
      <c r="N134" s="16">
        <v>0.42926402000000002</v>
      </c>
      <c r="O134" s="11"/>
      <c r="P134" s="11"/>
      <c r="Q134" s="11"/>
      <c r="R134" s="9">
        <v>1.6322825000000001</v>
      </c>
      <c r="S134" s="9">
        <v>4.5138525000000005</v>
      </c>
      <c r="T134" s="11">
        <v>695750.17362780613</v>
      </c>
      <c r="U134" s="11">
        <v>13.925294083350659</v>
      </c>
      <c r="V134" s="11">
        <v>4618.898878063098</v>
      </c>
      <c r="W134" s="11">
        <v>0</v>
      </c>
      <c r="X134" s="11"/>
      <c r="Y134" s="11">
        <v>4668556.7536729109</v>
      </c>
      <c r="Z134" s="11"/>
    </row>
    <row r="135" spans="1:26" x14ac:dyDescent="0.2">
      <c r="A135" s="3">
        <v>22924</v>
      </c>
      <c r="B135" s="4" t="s">
        <v>51</v>
      </c>
      <c r="C135" s="4" t="s">
        <v>52</v>
      </c>
      <c r="D135"/>
      <c r="E135" s="10"/>
      <c r="F135" s="11" t="s">
        <v>52</v>
      </c>
      <c r="G135" s="10">
        <v>556682.92991199996</v>
      </c>
      <c r="H135" s="10">
        <v>4996304.9956949996</v>
      </c>
      <c r="I135" s="11">
        <v>4996304.9956947733</v>
      </c>
      <c r="J135" s="11"/>
      <c r="K135" s="11"/>
      <c r="L135" s="11">
        <v>1</v>
      </c>
      <c r="M135" s="11"/>
      <c r="N135" s="16">
        <v>0.382495315</v>
      </c>
      <c r="O135" s="11">
        <v>51.949397494999992</v>
      </c>
      <c r="P135" s="11">
        <v>64.827280959999996</v>
      </c>
      <c r="Q135" s="11"/>
      <c r="R135" s="9">
        <v>1.2703142500000002</v>
      </c>
      <c r="S135" s="9">
        <v>4.13856</v>
      </c>
      <c r="T135" s="11">
        <v>4118479.4501652187</v>
      </c>
      <c r="U135" s="11">
        <v>82.430504071140703</v>
      </c>
      <c r="V135" s="11">
        <v>9527.2056316707203</v>
      </c>
      <c r="W135" s="11">
        <v>0</v>
      </c>
      <c r="X135" s="11">
        <v>0</v>
      </c>
      <c r="Y135" s="11">
        <v>3845224.9980000039</v>
      </c>
      <c r="Z135" s="11"/>
    </row>
    <row r="136" spans="1:26" x14ac:dyDescent="0.2">
      <c r="A136" s="3">
        <v>22925</v>
      </c>
      <c r="B136" s="4" t="s">
        <v>51</v>
      </c>
      <c r="C136" s="4"/>
      <c r="D136" t="s">
        <v>52</v>
      </c>
      <c r="E136" s="10">
        <v>2533.2410239999999</v>
      </c>
      <c r="F136" s="11"/>
      <c r="G136" s="10"/>
      <c r="H136" s="10">
        <v>4996304.9956949996</v>
      </c>
      <c r="I136" s="11">
        <v>4996304.9956947733</v>
      </c>
      <c r="J136" s="11">
        <v>0</v>
      </c>
      <c r="K136" s="11">
        <v>0</v>
      </c>
      <c r="L136" s="11">
        <v>0</v>
      </c>
      <c r="M136" s="11">
        <v>2533.2410241459365</v>
      </c>
      <c r="N136" s="16">
        <v>0.29176070666666665</v>
      </c>
      <c r="O136" s="11">
        <v>38.001105901428573</v>
      </c>
      <c r="P136" s="11">
        <v>52.375441932857143</v>
      </c>
      <c r="Q136" s="11"/>
      <c r="R136" s="9">
        <v>1.4047316666666667</v>
      </c>
      <c r="S136" s="9">
        <v>4.1459750000000009</v>
      </c>
      <c r="T136" s="11">
        <v>1834886.947466122</v>
      </c>
      <c r="U136" s="11">
        <v>36.724878155542591</v>
      </c>
      <c r="V136" s="11">
        <v>10842.96656284142</v>
      </c>
      <c r="W136" s="11">
        <v>0</v>
      </c>
      <c r="X136" s="11"/>
      <c r="Y136" s="11">
        <v>5000000</v>
      </c>
      <c r="Z136" s="11">
        <v>0</v>
      </c>
    </row>
    <row r="137" spans="1:26" x14ac:dyDescent="0.2">
      <c r="A137" s="3">
        <v>19864</v>
      </c>
      <c r="B137" s="4" t="s">
        <v>51</v>
      </c>
      <c r="C137" s="4"/>
      <c r="D137" t="s">
        <v>52</v>
      </c>
      <c r="E137" s="10">
        <v>2185.7441229999999</v>
      </c>
      <c r="F137" s="11"/>
      <c r="G137" s="10"/>
      <c r="H137" s="10">
        <v>4996305.1157910004</v>
      </c>
      <c r="I137" s="11">
        <v>4996305.1157908784</v>
      </c>
      <c r="J137" s="11">
        <v>0</v>
      </c>
      <c r="K137" s="11">
        <v>2185.7441234102912</v>
      </c>
      <c r="L137" s="11">
        <v>0</v>
      </c>
      <c r="M137" s="11">
        <v>0</v>
      </c>
      <c r="N137" s="16">
        <v>0.2745727925</v>
      </c>
      <c r="O137" s="11">
        <v>37.090733999999998</v>
      </c>
      <c r="P137" s="11">
        <v>51.56348363</v>
      </c>
      <c r="Q137" s="11"/>
      <c r="R137" s="9">
        <v>1.1098300000000001</v>
      </c>
      <c r="S137" s="9">
        <v>4.0974725000000003</v>
      </c>
      <c r="T137" s="11">
        <v>1064052.8107770749</v>
      </c>
      <c r="U137" s="11">
        <v>21.296794268862751</v>
      </c>
      <c r="V137" s="11">
        <v>4133.2682851813543</v>
      </c>
      <c r="W137" s="11">
        <v>0</v>
      </c>
      <c r="X137" s="11"/>
      <c r="Y137" s="11">
        <v>4737818.1300000073</v>
      </c>
      <c r="Z137" s="11">
        <v>0</v>
      </c>
    </row>
    <row r="138" spans="1:26" x14ac:dyDescent="0.2">
      <c r="A138" s="3">
        <v>19865</v>
      </c>
      <c r="B138" s="4" t="s">
        <v>51</v>
      </c>
      <c r="C138" s="4"/>
      <c r="D138" t="s">
        <v>52</v>
      </c>
      <c r="E138" s="10">
        <v>789.43573700000002</v>
      </c>
      <c r="F138" s="11"/>
      <c r="G138" s="10"/>
      <c r="H138" s="10">
        <v>4996305.1157910004</v>
      </c>
      <c r="I138" s="11">
        <v>4996305.1157908784</v>
      </c>
      <c r="J138" s="11">
        <v>0</v>
      </c>
      <c r="K138" s="11">
        <v>789.43573708752035</v>
      </c>
      <c r="L138" s="11">
        <v>0</v>
      </c>
      <c r="M138" s="11">
        <v>0</v>
      </c>
      <c r="N138" s="16">
        <v>0.25738487833333329</v>
      </c>
      <c r="O138" s="11">
        <v>34.966532896666671</v>
      </c>
      <c r="P138" s="11">
        <v>49.668914256666675</v>
      </c>
      <c r="Q138" s="11"/>
      <c r="R138" s="9">
        <v>1.0277684999999999</v>
      </c>
      <c r="S138" s="9">
        <v>4.08988</v>
      </c>
      <c r="T138" s="11">
        <v>1557369.9837351709</v>
      </c>
      <c r="U138" s="11">
        <v>31.170434219275016</v>
      </c>
      <c r="V138" s="11">
        <v>6212.6726134154715</v>
      </c>
      <c r="W138" s="11">
        <v>0</v>
      </c>
      <c r="X138" s="11"/>
      <c r="Y138" s="11">
        <v>3509798.8050832376</v>
      </c>
      <c r="Z138" s="11">
        <v>0</v>
      </c>
    </row>
    <row r="139" spans="1:26" x14ac:dyDescent="0.2">
      <c r="A139" s="3">
        <v>21117</v>
      </c>
      <c r="B139" s="4" t="s">
        <v>51</v>
      </c>
      <c r="C139" s="4"/>
      <c r="D139" t="s">
        <v>52</v>
      </c>
      <c r="E139" s="10">
        <v>2752.3755080000001</v>
      </c>
      <c r="F139" s="11"/>
      <c r="G139" s="10"/>
      <c r="H139" s="10">
        <v>4996305.1157910004</v>
      </c>
      <c r="I139" s="11">
        <v>4996305.1157908794</v>
      </c>
      <c r="J139" s="11">
        <v>0</v>
      </c>
      <c r="K139" s="11">
        <v>0</v>
      </c>
      <c r="L139" s="11">
        <v>1</v>
      </c>
      <c r="M139" s="11">
        <v>0</v>
      </c>
      <c r="N139" s="16">
        <v>0.22300904999999999</v>
      </c>
      <c r="O139" s="11"/>
      <c r="P139" s="11"/>
      <c r="Q139" s="11"/>
      <c r="R139" s="9">
        <v>1.6601274999999998</v>
      </c>
      <c r="S139" s="9">
        <v>4.4020475000000001</v>
      </c>
      <c r="T139" s="11">
        <v>615437.0124426136</v>
      </c>
      <c r="U139" s="11">
        <v>12.317842974210377</v>
      </c>
      <c r="V139" s="11"/>
      <c r="W139" s="11">
        <v>0</v>
      </c>
      <c r="X139" s="11"/>
      <c r="Y139" s="11">
        <v>3223107.2020338746</v>
      </c>
      <c r="Z139" s="11">
        <v>0</v>
      </c>
    </row>
    <row r="140" spans="1:26" x14ac:dyDescent="0.2">
      <c r="A140" s="3">
        <v>21118</v>
      </c>
      <c r="B140" s="4" t="s">
        <v>51</v>
      </c>
      <c r="C140" s="4"/>
      <c r="D140" t="s">
        <v>52</v>
      </c>
      <c r="E140" s="10">
        <v>1917.1862450000001</v>
      </c>
      <c r="F140" s="11"/>
      <c r="G140" s="10"/>
      <c r="H140" s="10">
        <v>4996305.1166300001</v>
      </c>
      <c r="I140" s="11">
        <v>4996305.1157908794</v>
      </c>
      <c r="J140" s="11">
        <v>0</v>
      </c>
      <c r="K140" s="11">
        <v>1917.1862454544594</v>
      </c>
      <c r="L140" s="11">
        <v>0</v>
      </c>
      <c r="M140" s="11">
        <v>0</v>
      </c>
      <c r="N140" s="16"/>
      <c r="O140" s="11"/>
      <c r="P140" s="11"/>
      <c r="Q140" s="11"/>
      <c r="R140" s="9">
        <v>1.666412</v>
      </c>
      <c r="S140" s="9">
        <v>4.4707980000000003</v>
      </c>
      <c r="T140" s="11">
        <v>491646.44556626526</v>
      </c>
      <c r="U140" s="11">
        <v>9.8402006913550899</v>
      </c>
      <c r="V140" s="11"/>
      <c r="W140" s="11">
        <v>0</v>
      </c>
      <c r="X140" s="11"/>
      <c r="Y140" s="11">
        <v>4493658.1669538226</v>
      </c>
      <c r="Z140" s="11">
        <v>0</v>
      </c>
    </row>
    <row r="141" spans="1:26" x14ac:dyDescent="0.2">
      <c r="A141" s="3">
        <v>23749</v>
      </c>
      <c r="B141" s="4" t="s">
        <v>51</v>
      </c>
      <c r="C141" s="4"/>
      <c r="D141" t="s">
        <v>52</v>
      </c>
      <c r="E141" s="10">
        <v>3547.2481929999999</v>
      </c>
      <c r="F141" s="11"/>
      <c r="G141" s="10"/>
      <c r="H141" s="10">
        <v>4996305.1735089999</v>
      </c>
      <c r="I141" s="11">
        <v>4996305.1157909483</v>
      </c>
      <c r="J141" s="11">
        <v>753.89718092170244</v>
      </c>
      <c r="K141" s="11">
        <v>0</v>
      </c>
      <c r="L141" s="11">
        <v>5</v>
      </c>
      <c r="M141" s="11">
        <v>3547.2481930134222</v>
      </c>
      <c r="N141" s="16">
        <v>0.40172900599999994</v>
      </c>
      <c r="O141" s="11">
        <v>62.019806028000005</v>
      </c>
      <c r="P141" s="11">
        <v>61.779407518000006</v>
      </c>
      <c r="Q141" s="11"/>
      <c r="R141" s="9">
        <v>1.5464019999999998</v>
      </c>
      <c r="S141" s="9">
        <v>4.1104180000000001</v>
      </c>
      <c r="T141" s="11">
        <v>3332415.6378752934</v>
      </c>
      <c r="U141" s="11">
        <v>66.697601415379438</v>
      </c>
      <c r="V141" s="11">
        <v>10687.204975557448</v>
      </c>
      <c r="W141" s="11">
        <v>0</v>
      </c>
      <c r="X141" s="11"/>
      <c r="Y141" s="11">
        <v>5000000</v>
      </c>
      <c r="Z141" s="11">
        <v>2793.3510120917222</v>
      </c>
    </row>
    <row r="142" spans="1:26" x14ac:dyDescent="0.2">
      <c r="A142" s="3">
        <v>23750</v>
      </c>
      <c r="B142" s="4" t="s">
        <v>51</v>
      </c>
      <c r="C142" s="4"/>
      <c r="D142"/>
      <c r="E142" s="10"/>
      <c r="F142" s="11"/>
      <c r="G142" s="10"/>
      <c r="H142" s="10">
        <v>4996305.1265310002</v>
      </c>
      <c r="I142" s="11">
        <v>4996305.1157909483</v>
      </c>
      <c r="J142" s="11"/>
      <c r="K142" s="11"/>
      <c r="L142" s="11">
        <v>1</v>
      </c>
      <c r="M142" s="11"/>
      <c r="N142" s="16">
        <v>0.22300904999999999</v>
      </c>
      <c r="O142" s="11">
        <v>30.718130689999999</v>
      </c>
      <c r="P142" s="11">
        <v>46.638327946000004</v>
      </c>
      <c r="Q142" s="11"/>
      <c r="R142" s="9">
        <v>1.11192</v>
      </c>
      <c r="S142" s="9">
        <v>4.0562800000000001</v>
      </c>
      <c r="T142" s="11">
        <v>1045915.9318342445</v>
      </c>
      <c r="U142" s="11">
        <v>20.933788433444622</v>
      </c>
      <c r="V142" s="11">
        <v>8685.8396342403685</v>
      </c>
      <c r="W142" s="11">
        <v>19879.409566450897</v>
      </c>
      <c r="X142" s="11"/>
      <c r="Y142" s="11">
        <v>4492231.5671188729</v>
      </c>
      <c r="Z142" s="11"/>
    </row>
    <row r="143" spans="1:26" x14ac:dyDescent="0.2">
      <c r="A143" s="3">
        <v>20116</v>
      </c>
      <c r="B143" s="4" t="s">
        <v>51</v>
      </c>
      <c r="C143" s="4"/>
      <c r="D143" t="s">
        <v>52</v>
      </c>
      <c r="E143" s="10">
        <v>4285.284866</v>
      </c>
      <c r="F143" s="11"/>
      <c r="G143" s="10"/>
      <c r="H143" s="10">
        <v>4996305.2037079995</v>
      </c>
      <c r="I143" s="11">
        <v>4996305.2037075041</v>
      </c>
      <c r="J143" s="11">
        <v>0</v>
      </c>
      <c r="K143" s="11">
        <v>0</v>
      </c>
      <c r="L143" s="11">
        <v>0</v>
      </c>
      <c r="M143" s="11">
        <v>0</v>
      </c>
      <c r="N143" s="16">
        <v>0.22300904999999999</v>
      </c>
      <c r="O143" s="11">
        <v>30.718130689999999</v>
      </c>
      <c r="P143" s="11">
        <v>45.879775510000002</v>
      </c>
      <c r="Q143" s="11"/>
      <c r="R143" s="9">
        <v>1.1987424999999998</v>
      </c>
      <c r="S143" s="9">
        <v>4.0444099999999992</v>
      </c>
      <c r="T143" s="11">
        <v>984894.42177701998</v>
      </c>
      <c r="U143" s="11">
        <v>19.71245568330583</v>
      </c>
      <c r="V143" s="11">
        <v>6924.0104098581587</v>
      </c>
      <c r="W143" s="11">
        <v>0</v>
      </c>
      <c r="X143" s="11"/>
      <c r="Y143" s="11">
        <v>5000000</v>
      </c>
      <c r="Z143" s="11">
        <v>0</v>
      </c>
    </row>
    <row r="144" spans="1:26" x14ac:dyDescent="0.2">
      <c r="A144" s="3">
        <v>20368</v>
      </c>
      <c r="B144" s="4" t="s">
        <v>51</v>
      </c>
      <c r="C144" s="4"/>
      <c r="D144" t="s">
        <v>52</v>
      </c>
      <c r="E144" s="10">
        <v>4852.4849759999997</v>
      </c>
      <c r="F144" s="11"/>
      <c r="G144" s="10"/>
      <c r="H144" s="10">
        <v>4996305.2037079995</v>
      </c>
      <c r="I144" s="11">
        <v>4996305.2037075041</v>
      </c>
      <c r="J144" s="11">
        <v>2310.3241403530319</v>
      </c>
      <c r="K144" s="11">
        <v>2387.1556526748259</v>
      </c>
      <c r="L144" s="11">
        <v>4</v>
      </c>
      <c r="M144" s="11">
        <v>0</v>
      </c>
      <c r="N144" s="16">
        <v>0.22300904999999999</v>
      </c>
      <c r="O144" s="11"/>
      <c r="P144" s="11"/>
      <c r="Q144" s="11"/>
      <c r="R144" s="9">
        <v>1.2992066666666668</v>
      </c>
      <c r="S144" s="9">
        <v>4.1998233333333337</v>
      </c>
      <c r="T144" s="11">
        <v>1107526.5567217858</v>
      </c>
      <c r="U144" s="11">
        <v>22.166912193549788</v>
      </c>
      <c r="V144" s="11">
        <v>8368.8507764366877</v>
      </c>
      <c r="W144" s="11">
        <v>0</v>
      </c>
      <c r="X144" s="11"/>
      <c r="Y144" s="11">
        <v>4573336.2939999914</v>
      </c>
      <c r="Z144" s="11">
        <v>0</v>
      </c>
    </row>
    <row r="145" spans="1:26" x14ac:dyDescent="0.2">
      <c r="A145" s="3">
        <v>20619</v>
      </c>
      <c r="B145" s="4" t="s">
        <v>51</v>
      </c>
      <c r="C145" s="4"/>
      <c r="D145" t="s">
        <v>52</v>
      </c>
      <c r="E145" s="10">
        <v>4886.9135029999998</v>
      </c>
      <c r="F145" s="11"/>
      <c r="G145" s="10"/>
      <c r="H145" s="10">
        <v>4996305.2037079995</v>
      </c>
      <c r="I145" s="11">
        <v>4996305.2037075041</v>
      </c>
      <c r="J145" s="11">
        <v>0</v>
      </c>
      <c r="K145" s="11">
        <v>3055.2496005500379</v>
      </c>
      <c r="L145" s="11">
        <v>1</v>
      </c>
      <c r="M145" s="11">
        <v>0</v>
      </c>
      <c r="N145" s="16">
        <v>0.22300904999999999</v>
      </c>
      <c r="O145" s="11"/>
      <c r="P145" s="11"/>
      <c r="Q145" s="11"/>
      <c r="R145" s="9">
        <v>1.333664</v>
      </c>
      <c r="S145" s="9">
        <v>4.3969279999999999</v>
      </c>
      <c r="T145" s="11">
        <v>712841.01220762974</v>
      </c>
      <c r="U145" s="11">
        <v>14.267363639886927</v>
      </c>
      <c r="V145" s="11">
        <v>6086.0154809723754</v>
      </c>
      <c r="W145" s="11">
        <v>5312.2547716188901</v>
      </c>
      <c r="X145" s="11"/>
      <c r="Y145" s="11">
        <v>3595188.2443702593</v>
      </c>
      <c r="Z145" s="11">
        <v>0</v>
      </c>
    </row>
    <row r="146" spans="1:26" x14ac:dyDescent="0.2">
      <c r="A146" s="3">
        <v>20622</v>
      </c>
      <c r="B146" s="4" t="s">
        <v>51</v>
      </c>
      <c r="C146" s="4"/>
      <c r="D146" t="s">
        <v>52</v>
      </c>
      <c r="E146" s="10">
        <v>6402.388884</v>
      </c>
      <c r="F146" s="11"/>
      <c r="G146" s="10"/>
      <c r="H146" s="10">
        <v>4996305.2037079995</v>
      </c>
      <c r="I146" s="11">
        <v>4996305.2037075041</v>
      </c>
      <c r="J146" s="11">
        <v>0</v>
      </c>
      <c r="K146" s="11">
        <v>5535.238778926926</v>
      </c>
      <c r="L146" s="11">
        <v>0</v>
      </c>
      <c r="M146" s="11">
        <v>0</v>
      </c>
      <c r="N146" s="16"/>
      <c r="O146" s="11"/>
      <c r="P146" s="11"/>
      <c r="Q146" s="11"/>
      <c r="R146" s="9">
        <v>1.983455</v>
      </c>
      <c r="S146" s="9">
        <v>4.448925</v>
      </c>
      <c r="T146" s="11">
        <v>627673.60695372627</v>
      </c>
      <c r="U146" s="11">
        <v>12.562755851856041</v>
      </c>
      <c r="V146" s="11">
        <v>3147.412645608495</v>
      </c>
      <c r="W146" s="11">
        <v>0</v>
      </c>
      <c r="X146" s="11"/>
      <c r="Y146" s="11">
        <v>3353805.5380978845</v>
      </c>
      <c r="Z146" s="11">
        <v>0</v>
      </c>
    </row>
    <row r="147" spans="1:26" x14ac:dyDescent="0.2">
      <c r="A147" s="3">
        <v>21592</v>
      </c>
      <c r="B147" s="4" t="s">
        <v>51</v>
      </c>
      <c r="C147" s="4"/>
      <c r="D147" t="s">
        <v>52</v>
      </c>
      <c r="E147" s="10">
        <v>3460.3788869999998</v>
      </c>
      <c r="F147" s="11"/>
      <c r="G147" s="10"/>
      <c r="H147" s="10">
        <v>4996305.2037079995</v>
      </c>
      <c r="I147" s="11">
        <v>4996305.2037075041</v>
      </c>
      <c r="J147" s="11">
        <v>1812.4536060193705</v>
      </c>
      <c r="K147" s="11">
        <v>1647.9252808782337</v>
      </c>
      <c r="L147" s="11">
        <v>0</v>
      </c>
      <c r="M147" s="11">
        <v>1812.453606019372</v>
      </c>
      <c r="N147" s="16">
        <v>0.26426004399999997</v>
      </c>
      <c r="O147" s="11">
        <v>35.816213337999997</v>
      </c>
      <c r="P147" s="11">
        <v>50.426742005999998</v>
      </c>
      <c r="Q147" s="11"/>
      <c r="R147" s="9">
        <v>1.398692</v>
      </c>
      <c r="S147" s="9">
        <v>4.1763819999999994</v>
      </c>
      <c r="T147" s="11">
        <v>2294521.2101732693</v>
      </c>
      <c r="U147" s="11">
        <v>45.924361708108599</v>
      </c>
      <c r="V147" s="11">
        <v>1536.3248634412341</v>
      </c>
      <c r="W147" s="11">
        <v>0</v>
      </c>
      <c r="X147" s="11"/>
      <c r="Y147" s="11">
        <v>4973134.7411325984</v>
      </c>
      <c r="Z147" s="11">
        <v>0</v>
      </c>
    </row>
    <row r="148" spans="1:26" x14ac:dyDescent="0.2">
      <c r="A148" s="3">
        <v>22050</v>
      </c>
      <c r="B148" s="4" t="s">
        <v>51</v>
      </c>
      <c r="C148" s="4" t="s">
        <v>52</v>
      </c>
      <c r="D148" t="s">
        <v>52</v>
      </c>
      <c r="E148" s="10">
        <v>527.48744599999998</v>
      </c>
      <c r="F148" s="11" t="s">
        <v>52</v>
      </c>
      <c r="G148" s="10">
        <v>150918.98187799999</v>
      </c>
      <c r="H148" s="10">
        <v>4996305.2037079995</v>
      </c>
      <c r="I148" s="11">
        <v>4996305.2037075041</v>
      </c>
      <c r="J148" s="11">
        <v>527.48744588064346</v>
      </c>
      <c r="K148" s="11">
        <v>0</v>
      </c>
      <c r="L148" s="11">
        <v>0</v>
      </c>
      <c r="M148" s="11">
        <v>527.48744588064358</v>
      </c>
      <c r="N148" s="16">
        <v>0.32613653500000001</v>
      </c>
      <c r="O148" s="11">
        <v>43.46333731</v>
      </c>
      <c r="P148" s="11">
        <v>57.957438345</v>
      </c>
      <c r="Q148" s="11"/>
      <c r="R148" s="9">
        <v>1.5935199999999998</v>
      </c>
      <c r="S148" s="9">
        <v>4.2523200000000001</v>
      </c>
      <c r="T148" s="11">
        <v>2921813.6923843813</v>
      </c>
      <c r="U148" s="11">
        <v>58.479489428050215</v>
      </c>
      <c r="V148" s="11">
        <v>15934.742510784688</v>
      </c>
      <c r="W148" s="11">
        <v>1090.017700640818</v>
      </c>
      <c r="X148" s="11">
        <v>150918.98187825893</v>
      </c>
      <c r="Y148" s="11">
        <v>4884827.8559967997</v>
      </c>
      <c r="Z148" s="11">
        <v>0</v>
      </c>
    </row>
    <row r="149" spans="1:26" x14ac:dyDescent="0.2">
      <c r="A149" s="3">
        <v>22053</v>
      </c>
      <c r="B149" s="4" t="s">
        <v>51</v>
      </c>
      <c r="C149" s="4" t="s">
        <v>52</v>
      </c>
      <c r="D149"/>
      <c r="E149" s="10"/>
      <c r="F149" s="11"/>
      <c r="G149" s="10"/>
      <c r="H149" s="10">
        <v>4996305.2037079995</v>
      </c>
      <c r="I149" s="11">
        <v>4996305.2037075041</v>
      </c>
      <c r="J149" s="11"/>
      <c r="K149" s="11"/>
      <c r="L149" s="11"/>
      <c r="M149" s="11"/>
      <c r="N149" s="16">
        <v>0.36051236333333336</v>
      </c>
      <c r="O149" s="11"/>
      <c r="P149" s="11"/>
      <c r="Q149" s="11"/>
      <c r="R149" s="9">
        <v>1.9360275</v>
      </c>
      <c r="S149" s="9">
        <v>4.3727675000000001</v>
      </c>
      <c r="T149" s="11">
        <v>1902370.7441221736</v>
      </c>
      <c r="U149" s="11">
        <v>38.075552219130529</v>
      </c>
      <c r="V149" s="11">
        <v>4560.6169058258374</v>
      </c>
      <c r="W149" s="11">
        <v>0</v>
      </c>
      <c r="X149" s="11"/>
      <c r="Y149" s="11">
        <v>1985515.9948545625</v>
      </c>
      <c r="Z149" s="11"/>
    </row>
    <row r="150" spans="1:26" x14ac:dyDescent="0.2">
      <c r="A150" s="3">
        <v>22274</v>
      </c>
      <c r="B150" s="4" t="s">
        <v>51</v>
      </c>
      <c r="C150" s="4"/>
      <c r="D150"/>
      <c r="E150" s="10"/>
      <c r="F150" s="11"/>
      <c r="G150" s="10"/>
      <c r="H150" s="10">
        <v>4996305.2037079995</v>
      </c>
      <c r="I150" s="11">
        <v>4996305.2037075041</v>
      </c>
      <c r="J150" s="11"/>
      <c r="K150" s="11"/>
      <c r="L150" s="11"/>
      <c r="M150" s="11"/>
      <c r="N150" s="16">
        <v>0.2745727925</v>
      </c>
      <c r="O150" s="11">
        <v>37.090733999999998</v>
      </c>
      <c r="P150" s="11">
        <v>51.56348363</v>
      </c>
      <c r="Q150" s="11"/>
      <c r="R150" s="9">
        <v>1.6891924999999999</v>
      </c>
      <c r="S150" s="9">
        <v>4.1891599999999993</v>
      </c>
      <c r="T150" s="11">
        <v>1665607.6078613298</v>
      </c>
      <c r="U150" s="11">
        <v>33.336787608613953</v>
      </c>
      <c r="V150" s="11">
        <v>4293.2817560766407</v>
      </c>
      <c r="W150" s="11">
        <v>0</v>
      </c>
      <c r="X150" s="11"/>
      <c r="Y150" s="11">
        <v>2210670.6617919542</v>
      </c>
      <c r="Z150" s="11"/>
    </row>
    <row r="151" spans="1:26" x14ac:dyDescent="0.2">
      <c r="A151" s="3">
        <v>22490</v>
      </c>
      <c r="B151" s="4" t="s">
        <v>51</v>
      </c>
      <c r="C151" s="4" t="s">
        <v>52</v>
      </c>
      <c r="D151" t="s">
        <v>52</v>
      </c>
      <c r="E151" s="10">
        <v>1784.4368139999999</v>
      </c>
      <c r="F151" s="11" t="s">
        <v>52</v>
      </c>
      <c r="G151" s="10">
        <v>3619922.5910760001</v>
      </c>
      <c r="H151" s="10">
        <v>4996305.2504449999</v>
      </c>
      <c r="I151" s="11">
        <v>4996305.2037075041</v>
      </c>
      <c r="J151" s="11">
        <v>1784.4368138114924</v>
      </c>
      <c r="K151" s="11">
        <v>0</v>
      </c>
      <c r="L151" s="11">
        <v>0</v>
      </c>
      <c r="M151" s="11">
        <v>1784.4368138114924</v>
      </c>
      <c r="N151" s="16">
        <v>0.87211172000000015</v>
      </c>
      <c r="O151" s="11">
        <v>94.713731257500001</v>
      </c>
      <c r="P151" s="11">
        <v>86.563157587500001</v>
      </c>
      <c r="Q151" s="11"/>
      <c r="R151" s="9">
        <v>3.6249800000000003</v>
      </c>
      <c r="S151" s="9">
        <v>2.6978074999999997</v>
      </c>
      <c r="T151" s="11">
        <v>4996282.1245200215</v>
      </c>
      <c r="U151" s="11">
        <v>99.999540847449282</v>
      </c>
      <c r="V151" s="11">
        <v>15759.069506621985</v>
      </c>
      <c r="W151" s="11">
        <v>278.98608649968378</v>
      </c>
      <c r="X151" s="11">
        <v>701036.91955597827</v>
      </c>
      <c r="Y151" s="11">
        <v>5000000</v>
      </c>
      <c r="Z151" s="11">
        <v>1784.4368138114924</v>
      </c>
    </row>
    <row r="152" spans="1:26" x14ac:dyDescent="0.2">
      <c r="A152" s="3">
        <v>22493</v>
      </c>
      <c r="B152" s="4" t="s">
        <v>51</v>
      </c>
      <c r="C152" s="4"/>
      <c r="D152" t="s">
        <v>52</v>
      </c>
      <c r="E152" s="10">
        <v>1316.0451820000001</v>
      </c>
      <c r="F152" s="11"/>
      <c r="G152" s="10"/>
      <c r="H152" s="10">
        <v>4996305.2037079995</v>
      </c>
      <c r="I152" s="11">
        <v>4996305.2037075041</v>
      </c>
      <c r="J152" s="11">
        <v>0</v>
      </c>
      <c r="K152" s="11">
        <v>1316.0451819495061</v>
      </c>
      <c r="L152" s="11">
        <v>0</v>
      </c>
      <c r="M152" s="11">
        <v>924.3432247144907</v>
      </c>
      <c r="N152" s="16">
        <v>0.22300904999999999</v>
      </c>
      <c r="O152" s="11">
        <v>30.718130689999999</v>
      </c>
      <c r="P152" s="11">
        <v>45.879775510000002</v>
      </c>
      <c r="Q152" s="11"/>
      <c r="R152" s="9">
        <v>1.5227549999999999</v>
      </c>
      <c r="S152" s="9">
        <v>4.1819499999999996</v>
      </c>
      <c r="T152" s="11">
        <v>1871707.0327462759</v>
      </c>
      <c r="U152" s="11">
        <v>37.461824454770934</v>
      </c>
      <c r="V152" s="11">
        <v>2961.6725879804794</v>
      </c>
      <c r="W152" s="11">
        <v>0</v>
      </c>
      <c r="X152" s="11"/>
      <c r="Y152" s="11">
        <v>5000000</v>
      </c>
      <c r="Z152" s="11">
        <v>0</v>
      </c>
    </row>
    <row r="153" spans="1:26" x14ac:dyDescent="0.2">
      <c r="A153" s="3">
        <v>22711</v>
      </c>
      <c r="B153" s="4" t="s">
        <v>51</v>
      </c>
      <c r="C153" s="4"/>
      <c r="D153"/>
      <c r="E153" s="10"/>
      <c r="F153" s="11"/>
      <c r="G153" s="10"/>
      <c r="H153" s="10">
        <v>4996305.2037079995</v>
      </c>
      <c r="I153" s="11">
        <v>4996305.2037075041</v>
      </c>
      <c r="J153" s="11">
        <v>0</v>
      </c>
      <c r="K153" s="11">
        <v>0</v>
      </c>
      <c r="L153" s="11">
        <v>0</v>
      </c>
      <c r="M153" s="11">
        <v>0</v>
      </c>
      <c r="N153" s="16">
        <v>0.22300904999999999</v>
      </c>
      <c r="O153" s="11">
        <v>30.718130689999999</v>
      </c>
      <c r="P153" s="11">
        <v>45.879775510000002</v>
      </c>
      <c r="Q153" s="11"/>
      <c r="R153" s="9">
        <v>1.6280524999999999</v>
      </c>
      <c r="S153" s="9">
        <v>4.1273499999999999</v>
      </c>
      <c r="T153" s="11">
        <v>1228001.2267573767</v>
      </c>
      <c r="U153" s="11">
        <v>24.578187495242958</v>
      </c>
      <c r="V153" s="11">
        <v>6593.2069612140058</v>
      </c>
      <c r="W153" s="11">
        <v>0</v>
      </c>
      <c r="X153" s="11"/>
      <c r="Y153" s="11">
        <v>3161146.6234731385</v>
      </c>
      <c r="Z153" s="11">
        <v>0</v>
      </c>
    </row>
    <row r="154" spans="1:26" x14ac:dyDescent="0.2">
      <c r="A154" s="3">
        <v>23132</v>
      </c>
      <c r="B154" s="4" t="s">
        <v>51</v>
      </c>
      <c r="C154" s="4" t="s">
        <v>52</v>
      </c>
      <c r="D154" t="s">
        <v>52</v>
      </c>
      <c r="E154" s="10">
        <v>759.51989400000002</v>
      </c>
      <c r="F154" s="11" t="s">
        <v>52</v>
      </c>
      <c r="G154" s="10">
        <v>4629172.8636889998</v>
      </c>
      <c r="H154" s="10">
        <v>4996305.1890500002</v>
      </c>
      <c r="I154" s="11">
        <v>4996305.2037075041</v>
      </c>
      <c r="J154" s="11">
        <v>759.51989374830157</v>
      </c>
      <c r="K154" s="11">
        <v>0</v>
      </c>
      <c r="L154" s="11">
        <v>0</v>
      </c>
      <c r="M154" s="11">
        <v>759.51989374830157</v>
      </c>
      <c r="N154" s="16">
        <v>0.94085572000000006</v>
      </c>
      <c r="O154" s="11">
        <v>102.62985159000002</v>
      </c>
      <c r="P154" s="11">
        <v>90.752705604285737</v>
      </c>
      <c r="Q154" s="11"/>
      <c r="R154" s="9">
        <v>2.733377428571429</v>
      </c>
      <c r="S154" s="9">
        <v>2.9613742857142862</v>
      </c>
      <c r="T154" s="11">
        <v>4996305.1674800878</v>
      </c>
      <c r="U154" s="11">
        <v>100.00000204736111</v>
      </c>
      <c r="V154" s="11">
        <v>6181.8672751309805</v>
      </c>
      <c r="W154" s="11">
        <v>2174.7708724995064</v>
      </c>
      <c r="X154" s="11">
        <v>0</v>
      </c>
      <c r="Y154" s="11">
        <v>5000000</v>
      </c>
      <c r="Z154" s="11">
        <v>0</v>
      </c>
    </row>
    <row r="155" spans="1:26" x14ac:dyDescent="0.2">
      <c r="A155" s="3">
        <v>23339</v>
      </c>
      <c r="B155" s="4" t="s">
        <v>51</v>
      </c>
      <c r="C155" s="4" t="s">
        <v>52</v>
      </c>
      <c r="D155" t="s">
        <v>52</v>
      </c>
      <c r="E155" s="10">
        <v>5400.5833949999997</v>
      </c>
      <c r="F155" s="11" t="s">
        <v>52</v>
      </c>
      <c r="G155" s="10">
        <v>398857.76048400003</v>
      </c>
      <c r="H155" s="10">
        <v>4996305.2037079995</v>
      </c>
      <c r="I155" s="11">
        <v>4996305.2037075041</v>
      </c>
      <c r="J155" s="11">
        <v>5400.5833949786447</v>
      </c>
      <c r="K155" s="11">
        <v>0</v>
      </c>
      <c r="L155" s="11">
        <v>0</v>
      </c>
      <c r="M155" s="11">
        <v>5400.5833949786447</v>
      </c>
      <c r="N155" s="16">
        <v>0.43310005000000001</v>
      </c>
      <c r="O155" s="11">
        <v>57.899309429999995</v>
      </c>
      <c r="P155" s="11">
        <v>69.373160425999984</v>
      </c>
      <c r="Q155" s="11"/>
      <c r="R155" s="9">
        <v>0.92865660000000005</v>
      </c>
      <c r="S155" s="9">
        <v>4.21204</v>
      </c>
      <c r="T155" s="11">
        <v>4841950.4887792347</v>
      </c>
      <c r="U155" s="11">
        <v>96.910625464433934</v>
      </c>
      <c r="V155" s="11">
        <v>5331.4611273968003</v>
      </c>
      <c r="W155" s="11">
        <v>0</v>
      </c>
      <c r="X155" s="11">
        <v>0</v>
      </c>
      <c r="Y155" s="11">
        <v>4112317.2974223513</v>
      </c>
      <c r="Z155" s="11">
        <v>0</v>
      </c>
    </row>
    <row r="156" spans="1:26" x14ac:dyDescent="0.2">
      <c r="A156" s="3">
        <v>23342</v>
      </c>
      <c r="B156" s="4" t="s">
        <v>51</v>
      </c>
      <c r="C156" s="4"/>
      <c r="D156"/>
      <c r="E156" s="10"/>
      <c r="F156" s="11"/>
      <c r="G156" s="10"/>
      <c r="H156" s="10">
        <v>4996305.2037079995</v>
      </c>
      <c r="I156" s="11">
        <v>4996305.2037075041</v>
      </c>
      <c r="J156" s="11"/>
      <c r="K156" s="11"/>
      <c r="L156" s="11"/>
      <c r="M156" s="11"/>
      <c r="N156" s="16">
        <v>0.2917607066666667</v>
      </c>
      <c r="O156" s="11"/>
      <c r="P156" s="11"/>
      <c r="Q156" s="11"/>
      <c r="R156" s="9">
        <v>1.3120375</v>
      </c>
      <c r="S156" s="9">
        <v>4.2538749999999999</v>
      </c>
      <c r="T156" s="11">
        <v>1850506.2377435344</v>
      </c>
      <c r="U156" s="11">
        <v>37.037494980767214</v>
      </c>
      <c r="V156" s="11">
        <v>11326.809672816968</v>
      </c>
      <c r="W156" s="11">
        <v>0</v>
      </c>
      <c r="X156" s="11"/>
      <c r="Y156" s="11">
        <v>4364920.3942060685</v>
      </c>
      <c r="Z156" s="11"/>
    </row>
    <row r="157" spans="1:26" x14ac:dyDescent="0.2">
      <c r="A157" s="3">
        <v>20868</v>
      </c>
      <c r="B157" s="4" t="s">
        <v>51</v>
      </c>
      <c r="C157" s="4"/>
      <c r="D157" t="s">
        <v>52</v>
      </c>
      <c r="E157" s="10">
        <v>515.57445800000005</v>
      </c>
      <c r="F157" s="11"/>
      <c r="G157" s="10"/>
      <c r="H157" s="10">
        <v>4996305.2037079995</v>
      </c>
      <c r="I157" s="11">
        <v>4996305.2037075739</v>
      </c>
      <c r="J157" s="11">
        <v>0</v>
      </c>
      <c r="K157" s="11">
        <v>475.53666599649949</v>
      </c>
      <c r="L157" s="11">
        <v>0</v>
      </c>
      <c r="M157" s="11">
        <v>0</v>
      </c>
      <c r="N157" s="16">
        <v>0.30551103800000001</v>
      </c>
      <c r="O157" s="11">
        <v>40.914295985999999</v>
      </c>
      <c r="P157" s="11">
        <v>54.973708502000001</v>
      </c>
      <c r="Q157" s="11"/>
      <c r="R157" s="9">
        <v>1.387008</v>
      </c>
      <c r="S157" s="9">
        <v>4.1817139999999995</v>
      </c>
      <c r="T157" s="11">
        <v>1342985.4717965021</v>
      </c>
      <c r="U157" s="11">
        <v>26.879573090012176</v>
      </c>
      <c r="V157" s="11">
        <v>8470.7346883582813</v>
      </c>
      <c r="W157" s="11">
        <v>0</v>
      </c>
      <c r="X157" s="11"/>
      <c r="Y157" s="11">
        <v>3185051.8406655062</v>
      </c>
      <c r="Z157" s="11">
        <v>0</v>
      </c>
    </row>
    <row r="158" spans="1:26" x14ac:dyDescent="0.2">
      <c r="A158" s="3">
        <v>21828</v>
      </c>
      <c r="B158" s="4" t="s">
        <v>51</v>
      </c>
      <c r="C158" s="4"/>
      <c r="D158"/>
      <c r="E158" s="10"/>
      <c r="F158" s="11"/>
      <c r="G158" s="10"/>
      <c r="H158" s="10">
        <v>4996305.2037079995</v>
      </c>
      <c r="I158" s="11">
        <v>4996305.2037075739</v>
      </c>
      <c r="J158" s="11">
        <v>0</v>
      </c>
      <c r="K158" s="11">
        <v>0</v>
      </c>
      <c r="L158" s="11">
        <v>0</v>
      </c>
      <c r="M158" s="11">
        <v>0</v>
      </c>
      <c r="N158" s="16"/>
      <c r="O158" s="11"/>
      <c r="P158" s="11"/>
      <c r="Q158" s="11"/>
      <c r="R158" s="9">
        <v>2.3851150000000003</v>
      </c>
      <c r="S158" s="9">
        <v>4.4879499999999997</v>
      </c>
      <c r="T158" s="11">
        <v>469740.50649868266</v>
      </c>
      <c r="U158" s="11">
        <v>9.401757906481393</v>
      </c>
      <c r="V158" s="11">
        <v>2840.0493915003108</v>
      </c>
      <c r="W158" s="11">
        <v>0</v>
      </c>
      <c r="X158" s="11"/>
      <c r="Y158" s="11">
        <v>2635272.5057857158</v>
      </c>
      <c r="Z158" s="11">
        <v>0</v>
      </c>
    </row>
    <row r="159" spans="1:26" x14ac:dyDescent="0.2">
      <c r="A159" s="3">
        <v>22923</v>
      </c>
      <c r="B159" s="4" t="s">
        <v>51</v>
      </c>
      <c r="C159" s="4" t="s">
        <v>52</v>
      </c>
      <c r="D159" t="s">
        <v>52</v>
      </c>
      <c r="E159" s="10">
        <v>561.93071499999996</v>
      </c>
      <c r="F159" s="11" t="s">
        <v>52</v>
      </c>
      <c r="G159" s="10">
        <v>4538344.9534600005</v>
      </c>
      <c r="H159" s="10">
        <v>4996305.2048779996</v>
      </c>
      <c r="I159" s="11">
        <v>4996305.2037075739</v>
      </c>
      <c r="J159" s="11">
        <v>561.93071499357063</v>
      </c>
      <c r="K159" s="11">
        <v>0</v>
      </c>
      <c r="L159" s="11">
        <v>1</v>
      </c>
      <c r="M159" s="11">
        <v>561.93071499357063</v>
      </c>
      <c r="N159" s="16">
        <v>1.0245226575000002</v>
      </c>
      <c r="O159" s="11">
        <v>109.662250575</v>
      </c>
      <c r="P159" s="11">
        <v>92.862070967500017</v>
      </c>
      <c r="Q159" s="11"/>
      <c r="R159" s="9">
        <v>5.0761424999999996</v>
      </c>
      <c r="S159" s="9">
        <v>1.9599500000000001</v>
      </c>
      <c r="T159" s="11">
        <v>4996305.0410565697</v>
      </c>
      <c r="U159" s="11">
        <v>99.999999517198347</v>
      </c>
      <c r="V159" s="11">
        <v>6028.0996209052873</v>
      </c>
      <c r="W159" s="11">
        <v>18472.815028993093</v>
      </c>
      <c r="X159" s="11">
        <v>0</v>
      </c>
      <c r="Y159" s="11">
        <v>5000000</v>
      </c>
      <c r="Z159" s="11">
        <v>0</v>
      </c>
    </row>
    <row r="160" spans="1:26" x14ac:dyDescent="0.2">
      <c r="A160" s="3">
        <v>22926</v>
      </c>
      <c r="B160" s="4" t="s">
        <v>51</v>
      </c>
      <c r="C160" s="4"/>
      <c r="D160" t="s">
        <v>52</v>
      </c>
      <c r="E160" s="10">
        <v>3415.534459</v>
      </c>
      <c r="F160" s="11"/>
      <c r="G160" s="10"/>
      <c r="H160" s="10">
        <v>4996305.2037079995</v>
      </c>
      <c r="I160" s="11">
        <v>4996305.2037075739</v>
      </c>
      <c r="J160" s="11">
        <v>0</v>
      </c>
      <c r="K160" s="11">
        <v>3415.5344594751245</v>
      </c>
      <c r="L160" s="11">
        <v>6</v>
      </c>
      <c r="M160" s="11">
        <v>3415.5344594751245</v>
      </c>
      <c r="N160" s="16">
        <v>0.37770027750000001</v>
      </c>
      <c r="O160" s="11">
        <v>49.835940619999995</v>
      </c>
      <c r="P160" s="11">
        <v>62.930899869999998</v>
      </c>
      <c r="Q160" s="11"/>
      <c r="R160" s="9">
        <v>1.278411</v>
      </c>
      <c r="S160" s="9">
        <v>4.3531899999999997</v>
      </c>
      <c r="T160" s="11">
        <v>3272386.8675608477</v>
      </c>
      <c r="U160" s="11">
        <v>65.496138143411315</v>
      </c>
      <c r="V160" s="11">
        <v>5677.8004185244399</v>
      </c>
      <c r="W160" s="11">
        <v>0</v>
      </c>
      <c r="X160" s="11"/>
      <c r="Y160" s="11">
        <v>3939518.1639999966</v>
      </c>
      <c r="Z160" s="11">
        <v>0</v>
      </c>
    </row>
    <row r="161" spans="1:26" x14ac:dyDescent="0.2">
      <c r="A161" s="3">
        <v>19863</v>
      </c>
      <c r="B161" s="4" t="s">
        <v>51</v>
      </c>
      <c r="C161" s="4"/>
      <c r="D161" t="s">
        <v>52</v>
      </c>
      <c r="E161" s="10">
        <v>1586.1075530000001</v>
      </c>
      <c r="F161" s="11"/>
      <c r="G161" s="10"/>
      <c r="H161" s="10">
        <v>4996305.3238040004</v>
      </c>
      <c r="I161" s="11">
        <v>4996305.3238036847</v>
      </c>
      <c r="J161" s="11">
        <v>0</v>
      </c>
      <c r="K161" s="11">
        <v>0</v>
      </c>
      <c r="L161" s="11">
        <v>0</v>
      </c>
      <c r="M161" s="11">
        <v>0</v>
      </c>
      <c r="N161" s="16">
        <v>0.22300904999999999</v>
      </c>
      <c r="O161" s="11"/>
      <c r="P161" s="11"/>
      <c r="Q161" s="11"/>
      <c r="R161" s="9">
        <v>1.108695</v>
      </c>
      <c r="S161" s="9">
        <v>4.1021850000000004</v>
      </c>
      <c r="T161" s="11">
        <v>1483165.4944271599</v>
      </c>
      <c r="U161" s="11">
        <v>29.685246898998997</v>
      </c>
      <c r="V161" s="11">
        <v>5881.6812088433198</v>
      </c>
      <c r="W161" s="11">
        <v>55377.413385496082</v>
      </c>
      <c r="X161" s="11"/>
      <c r="Y161" s="11">
        <v>5000000</v>
      </c>
      <c r="Z161" s="11">
        <v>0</v>
      </c>
    </row>
    <row r="162" spans="1:26" x14ac:dyDescent="0.2">
      <c r="A162" s="3">
        <v>21116</v>
      </c>
      <c r="B162" s="4" t="s">
        <v>51</v>
      </c>
      <c r="C162" s="4"/>
      <c r="D162" t="s">
        <v>52</v>
      </c>
      <c r="E162" s="10">
        <v>2799.972867</v>
      </c>
      <c r="F162" s="11"/>
      <c r="G162" s="10"/>
      <c r="H162" s="10">
        <v>4996305.3238040004</v>
      </c>
      <c r="I162" s="11">
        <v>4996305.3238036847</v>
      </c>
      <c r="J162" s="11">
        <v>0</v>
      </c>
      <c r="K162" s="11">
        <v>0</v>
      </c>
      <c r="L162" s="11">
        <v>2</v>
      </c>
      <c r="M162" s="11">
        <v>0</v>
      </c>
      <c r="N162" s="16">
        <v>0.22300904999999999</v>
      </c>
      <c r="O162" s="11">
        <v>30.718130689999999</v>
      </c>
      <c r="P162" s="11">
        <v>45.879775510000002</v>
      </c>
      <c r="Q162" s="11"/>
      <c r="R162" s="9">
        <v>1.4696100000000001</v>
      </c>
      <c r="S162" s="9">
        <v>4.1091875</v>
      </c>
      <c r="T162" s="11">
        <v>970961.58943898091</v>
      </c>
      <c r="U162" s="11">
        <v>19.433592960632772</v>
      </c>
      <c r="V162" s="11">
        <v>3351.6412710342447</v>
      </c>
      <c r="W162" s="11">
        <v>0</v>
      </c>
      <c r="X162" s="11"/>
      <c r="Y162" s="11">
        <v>5000000</v>
      </c>
      <c r="Z162" s="11">
        <v>0</v>
      </c>
    </row>
    <row r="163" spans="1:26" x14ac:dyDescent="0.2">
      <c r="A163" s="3">
        <v>21123</v>
      </c>
      <c r="B163" s="4" t="s">
        <v>51</v>
      </c>
      <c r="C163" s="4"/>
      <c r="D163" t="s">
        <v>52</v>
      </c>
      <c r="E163" s="10">
        <v>2569.293592</v>
      </c>
      <c r="F163" s="11"/>
      <c r="G163" s="10"/>
      <c r="H163" s="10">
        <v>4996305.3238040004</v>
      </c>
      <c r="I163" s="11">
        <v>4996305.3238036847</v>
      </c>
      <c r="J163" s="11">
        <v>0</v>
      </c>
      <c r="K163" s="11">
        <v>0</v>
      </c>
      <c r="L163" s="11">
        <v>0</v>
      </c>
      <c r="M163" s="11">
        <v>2569.2935923026125</v>
      </c>
      <c r="N163" s="16">
        <v>0.22300905000000001</v>
      </c>
      <c r="O163" s="11"/>
      <c r="P163" s="11"/>
      <c r="Q163" s="11"/>
      <c r="R163" s="9">
        <v>1.3246559999999998</v>
      </c>
      <c r="S163" s="9">
        <v>4.2639399999999998</v>
      </c>
      <c r="T163" s="11">
        <v>375807.16672801459</v>
      </c>
      <c r="U163" s="11">
        <v>7.5217017741151944</v>
      </c>
      <c r="V163" s="11"/>
      <c r="W163" s="11">
        <v>0</v>
      </c>
      <c r="X163" s="11"/>
      <c r="Y163" s="11">
        <v>4953485.1804662766</v>
      </c>
      <c r="Z163" s="11">
        <v>0</v>
      </c>
    </row>
    <row r="164" spans="1:26" x14ac:dyDescent="0.2">
      <c r="A164" s="3">
        <v>23748</v>
      </c>
      <c r="B164" s="4" t="s">
        <v>51</v>
      </c>
      <c r="C164" s="4" t="s">
        <v>52</v>
      </c>
      <c r="D164" t="s">
        <v>52</v>
      </c>
      <c r="E164" s="10">
        <v>3726.4195920000002</v>
      </c>
      <c r="F164" s="11" t="s">
        <v>52</v>
      </c>
      <c r="G164" s="10">
        <v>1751693.891446</v>
      </c>
      <c r="H164" s="10">
        <v>4996305.3238040004</v>
      </c>
      <c r="I164" s="11">
        <v>4996305.3238037545</v>
      </c>
      <c r="J164" s="11">
        <v>0</v>
      </c>
      <c r="K164" s="11">
        <v>0</v>
      </c>
      <c r="L164" s="11">
        <v>0</v>
      </c>
      <c r="M164" s="11">
        <v>3726.4195919246063</v>
      </c>
      <c r="N164" s="16">
        <v>0.34895703</v>
      </c>
      <c r="O164" s="11"/>
      <c r="P164" s="11"/>
      <c r="Q164" s="11">
        <v>815522.71657245653</v>
      </c>
      <c r="R164" s="9">
        <v>1.5094080000000001</v>
      </c>
      <c r="S164" s="9">
        <v>3.6355600000000003</v>
      </c>
      <c r="T164" s="11">
        <v>4320251.4516904857</v>
      </c>
      <c r="U164" s="11">
        <v>86.468928444722565</v>
      </c>
      <c r="V164" s="11">
        <v>14704.211787035018</v>
      </c>
      <c r="W164" s="11">
        <v>0</v>
      </c>
      <c r="X164" s="11">
        <v>599174.30694100237</v>
      </c>
      <c r="Y164" s="11">
        <v>4234214.549000009</v>
      </c>
      <c r="Z164" s="11">
        <v>3726.4195919246063</v>
      </c>
    </row>
    <row r="165" spans="1:26" x14ac:dyDescent="0.2">
      <c r="A165" s="3">
        <v>24152</v>
      </c>
      <c r="B165" s="4" t="s">
        <v>53</v>
      </c>
      <c r="C165" s="4"/>
      <c r="D165" t="s">
        <v>52</v>
      </c>
      <c r="E165" s="10">
        <v>274.04152199999999</v>
      </c>
      <c r="F165" s="11" t="s">
        <v>52</v>
      </c>
      <c r="G165" s="10">
        <v>2676.0279639999999</v>
      </c>
      <c r="H165" s="10">
        <v>135925.30785300001</v>
      </c>
      <c r="I165" s="11">
        <v>135925.30785307221</v>
      </c>
      <c r="J165" s="11">
        <v>0</v>
      </c>
      <c r="K165" s="11">
        <v>0</v>
      </c>
      <c r="L165" s="11">
        <v>0</v>
      </c>
      <c r="M165" s="11">
        <v>274.04152172648264</v>
      </c>
      <c r="N165" s="16"/>
      <c r="O165" s="11"/>
      <c r="P165" s="11"/>
      <c r="Q165" s="11"/>
      <c r="R165" s="9"/>
      <c r="S165" s="9"/>
      <c r="T165" s="11">
        <v>18837.546757716776</v>
      </c>
      <c r="U165" s="11">
        <v>0.37702955508000313</v>
      </c>
      <c r="V165" s="11">
        <v>553.28712945213647</v>
      </c>
      <c r="W165" s="11"/>
      <c r="X165" s="11">
        <v>2676.0279642571131</v>
      </c>
      <c r="Y165" s="11"/>
      <c r="Z165" s="11">
        <v>274.04152172648264</v>
      </c>
    </row>
    <row r="166" spans="1:26" x14ac:dyDescent="0.2">
      <c r="A166" s="3">
        <v>21600</v>
      </c>
      <c r="B166" s="4" t="s">
        <v>53</v>
      </c>
      <c r="C166" s="4"/>
      <c r="D166"/>
      <c r="E166" s="10"/>
      <c r="F166" s="11" t="s">
        <v>52</v>
      </c>
      <c r="G166" s="10">
        <v>378455.42382000003</v>
      </c>
      <c r="H166" s="10">
        <v>480004.35468699998</v>
      </c>
      <c r="I166" s="11">
        <v>265888.47278407094</v>
      </c>
      <c r="J166" s="11">
        <v>0</v>
      </c>
      <c r="K166" s="11">
        <v>0</v>
      </c>
      <c r="L166" s="11">
        <v>0</v>
      </c>
      <c r="M166" s="11">
        <v>0</v>
      </c>
      <c r="N166" s="16"/>
      <c r="O166" s="11"/>
      <c r="P166" s="11"/>
      <c r="Q166" s="11"/>
      <c r="R166" s="9"/>
      <c r="S166" s="9"/>
      <c r="T166" s="11">
        <v>139940.73567005672</v>
      </c>
      <c r="U166" s="11">
        <v>2.8008845305532057</v>
      </c>
      <c r="V166" s="11"/>
      <c r="W166" s="11"/>
      <c r="X166" s="11">
        <v>203654.8088644307</v>
      </c>
      <c r="Y166" s="11">
        <v>4528477.6836984651</v>
      </c>
      <c r="Z166" s="11">
        <v>0</v>
      </c>
    </row>
    <row r="167" spans="1:26" x14ac:dyDescent="0.2">
      <c r="A167" s="3">
        <v>23548</v>
      </c>
      <c r="B167" s="4" t="s">
        <v>53</v>
      </c>
      <c r="C167" s="4"/>
      <c r="D167" t="s">
        <v>52</v>
      </c>
      <c r="E167" s="10">
        <v>200.33420100000001</v>
      </c>
      <c r="F167" s="11"/>
      <c r="G167" s="10"/>
      <c r="H167" s="10">
        <v>537690.95400499995</v>
      </c>
      <c r="I167" s="11">
        <v>537690.95400546538</v>
      </c>
      <c r="J167" s="11">
        <v>200.33420111773745</v>
      </c>
      <c r="K167" s="11">
        <v>200.33420111773745</v>
      </c>
      <c r="L167" s="11">
        <v>0</v>
      </c>
      <c r="M167" s="11">
        <v>200.33420111773745</v>
      </c>
      <c r="N167" s="16">
        <v>0.42926402000000002</v>
      </c>
      <c r="O167" s="11"/>
      <c r="P167" s="11"/>
      <c r="Q167" s="11"/>
      <c r="R167" s="9"/>
      <c r="S167" s="9">
        <v>4.4713200000000004</v>
      </c>
      <c r="T167" s="11">
        <v>198378.50217457433</v>
      </c>
      <c r="U167" s="11">
        <v>3.9705041943224217</v>
      </c>
      <c r="V167" s="11">
        <v>2557.0394946924234</v>
      </c>
      <c r="W167" s="11"/>
      <c r="X167" s="11"/>
      <c r="Y167" s="11"/>
      <c r="Z167" s="11">
        <v>0</v>
      </c>
    </row>
    <row r="168" spans="1:26" x14ac:dyDescent="0.2">
      <c r="A168" s="3">
        <v>23343</v>
      </c>
      <c r="B168" s="4" t="s">
        <v>53</v>
      </c>
      <c r="C168" s="4"/>
      <c r="D168"/>
      <c r="E168" s="10"/>
      <c r="F168" s="11"/>
      <c r="G168" s="10"/>
      <c r="H168" s="10">
        <v>951861.52149199997</v>
      </c>
      <c r="I168" s="11">
        <v>951861.5214919874</v>
      </c>
      <c r="J168" s="11"/>
      <c r="K168" s="11"/>
      <c r="L168" s="11"/>
      <c r="M168" s="11"/>
      <c r="N168" s="16">
        <v>0.35527540000000002</v>
      </c>
      <c r="O168" s="11"/>
      <c r="P168" s="11"/>
      <c r="Q168" s="11"/>
      <c r="R168" s="9"/>
      <c r="S168" s="9">
        <v>4.2405249999999999</v>
      </c>
      <c r="T168" s="11">
        <v>388754.02181276452</v>
      </c>
      <c r="U168" s="11">
        <v>7.7808303684452031</v>
      </c>
      <c r="V168" s="11">
        <v>3869.4792906171383</v>
      </c>
      <c r="W168" s="11">
        <v>287.97640350078308</v>
      </c>
      <c r="X168" s="11"/>
      <c r="Y168" s="11"/>
      <c r="Z168" s="11"/>
    </row>
    <row r="169" spans="1:26" x14ac:dyDescent="0.2">
      <c r="A169" s="3">
        <v>22056</v>
      </c>
      <c r="B169" s="4" t="s">
        <v>53</v>
      </c>
      <c r="C169" s="4"/>
      <c r="D169"/>
      <c r="E169" s="10"/>
      <c r="F169" s="11" t="s">
        <v>52</v>
      </c>
      <c r="G169" s="10">
        <v>1755989.8229110001</v>
      </c>
      <c r="H169" s="10">
        <v>1172201.025256</v>
      </c>
      <c r="I169" s="11">
        <v>1172201.0252556759</v>
      </c>
      <c r="J169" s="11"/>
      <c r="K169" s="11"/>
      <c r="L169" s="11"/>
      <c r="M169" s="11"/>
      <c r="N169" s="16"/>
      <c r="O169" s="11"/>
      <c r="P169" s="11"/>
      <c r="Q169" s="11"/>
      <c r="R169" s="9"/>
      <c r="S169" s="9">
        <v>4.7813299999999996</v>
      </c>
      <c r="T169" s="11"/>
      <c r="U169" s="11"/>
      <c r="V169" s="11"/>
      <c r="W169" s="11"/>
      <c r="X169" s="11">
        <v>24994.778175539006</v>
      </c>
      <c r="Y169" s="11"/>
      <c r="Z169" s="11"/>
    </row>
    <row r="170" spans="1:26" x14ac:dyDescent="0.2">
      <c r="A170" s="3">
        <v>22276</v>
      </c>
      <c r="B170" s="4" t="s">
        <v>53</v>
      </c>
      <c r="C170" s="4"/>
      <c r="D170" t="s">
        <v>52</v>
      </c>
      <c r="E170" s="10">
        <v>245.383781</v>
      </c>
      <c r="F170" s="11" t="s">
        <v>52</v>
      </c>
      <c r="G170" s="10">
        <v>1507691.039079</v>
      </c>
      <c r="H170" s="10">
        <v>1346321.6122379999</v>
      </c>
      <c r="I170" s="11">
        <v>1346321.6122382316</v>
      </c>
      <c r="J170" s="11"/>
      <c r="K170" s="11">
        <v>245.38378073684174</v>
      </c>
      <c r="L170" s="11"/>
      <c r="M170" s="11"/>
      <c r="N170" s="16"/>
      <c r="O170" s="11"/>
      <c r="P170" s="11"/>
      <c r="Q170" s="11"/>
      <c r="R170" s="9"/>
      <c r="S170" s="9">
        <v>4.0437849999999997</v>
      </c>
      <c r="T170" s="11">
        <v>582632.48116254737</v>
      </c>
      <c r="U170" s="11">
        <v>11.661267147629816</v>
      </c>
      <c r="V170" s="11">
        <v>2859.9219934218509</v>
      </c>
      <c r="W170" s="11"/>
      <c r="X170" s="11">
        <v>0</v>
      </c>
      <c r="Y170" s="11">
        <v>4918229.6669074744</v>
      </c>
      <c r="Z170" s="11"/>
    </row>
    <row r="171" spans="1:26" x14ac:dyDescent="0.2">
      <c r="A171" s="3">
        <v>22712</v>
      </c>
      <c r="B171" s="4" t="s">
        <v>53</v>
      </c>
      <c r="C171" s="4"/>
      <c r="D171"/>
      <c r="E171" s="10"/>
      <c r="F171" s="11" t="s">
        <v>52</v>
      </c>
      <c r="G171" s="10">
        <v>565973.79174100002</v>
      </c>
      <c r="H171" s="10">
        <v>1786582.169607</v>
      </c>
      <c r="I171" s="11">
        <v>1786582.1696072605</v>
      </c>
      <c r="J171" s="11">
        <v>0</v>
      </c>
      <c r="K171" s="11">
        <v>0</v>
      </c>
      <c r="L171" s="11">
        <v>0</v>
      </c>
      <c r="M171" s="11">
        <v>0</v>
      </c>
      <c r="N171" s="16">
        <v>0.23259912499999999</v>
      </c>
      <c r="O171" s="11"/>
      <c r="P171" s="11"/>
      <c r="Q171" s="11"/>
      <c r="R171" s="9"/>
      <c r="S171" s="9">
        <v>4.2750499999999994</v>
      </c>
      <c r="T171" s="11">
        <v>488512.13045183296</v>
      </c>
      <c r="U171" s="11">
        <v>9.7774680304348696</v>
      </c>
      <c r="V171" s="11">
        <v>1841.68600921959</v>
      </c>
      <c r="W171" s="11"/>
      <c r="X171" s="11">
        <v>0</v>
      </c>
      <c r="Y171" s="11">
        <v>4290185.8750000102</v>
      </c>
      <c r="Z171" s="11">
        <v>0</v>
      </c>
    </row>
    <row r="172" spans="1:26" x14ac:dyDescent="0.2">
      <c r="A172" s="3">
        <v>21367</v>
      </c>
      <c r="B172" s="4" t="s">
        <v>53</v>
      </c>
      <c r="C172" s="4"/>
      <c r="D172"/>
      <c r="E172" s="10"/>
      <c r="F172" s="11"/>
      <c r="G172" s="10"/>
      <c r="H172" s="10"/>
      <c r="I172" s="11"/>
      <c r="J172" s="11"/>
      <c r="K172" s="11"/>
      <c r="L172" s="11"/>
      <c r="M172" s="11"/>
      <c r="N172" s="11"/>
      <c r="O172" s="11"/>
      <c r="P172" s="11"/>
      <c r="Q172" s="11"/>
      <c r="R172" s="9"/>
      <c r="S172" s="9"/>
      <c r="T172" s="11"/>
      <c r="U172" s="11"/>
      <c r="V172" s="11"/>
      <c r="W172" s="11"/>
      <c r="X172" s="11"/>
      <c r="Y172" s="11"/>
      <c r="Z172" s="11"/>
    </row>
    <row r="173" spans="1:26" x14ac:dyDescent="0.2">
      <c r="A173" s="3">
        <v>21602</v>
      </c>
      <c r="B173" s="4" t="s">
        <v>53</v>
      </c>
      <c r="C173" s="4"/>
      <c r="D173"/>
      <c r="E173" s="10"/>
      <c r="F173" s="11"/>
      <c r="G173" s="10"/>
      <c r="H173" s="10"/>
      <c r="I173" s="11"/>
      <c r="J173" s="11"/>
      <c r="K173" s="11"/>
      <c r="L173" s="11"/>
      <c r="M173" s="11"/>
      <c r="N173" s="11"/>
      <c r="O173" s="11"/>
      <c r="P173" s="11"/>
      <c r="Q173" s="11"/>
      <c r="R173" s="9"/>
      <c r="S173" s="9"/>
      <c r="T173" s="11"/>
      <c r="U173" s="11"/>
      <c r="V173" s="11"/>
      <c r="W173" s="11"/>
      <c r="X173" s="11"/>
      <c r="Y173" s="11"/>
      <c r="Z173" s="11"/>
    </row>
    <row r="174" spans="1:26" x14ac:dyDescent="0.2">
      <c r="A174" s="3">
        <v>21603</v>
      </c>
      <c r="B174" s="4" t="s">
        <v>53</v>
      </c>
      <c r="C174" s="4"/>
      <c r="D174"/>
      <c r="E174" s="10"/>
      <c r="F174" s="11"/>
      <c r="G174" s="10"/>
      <c r="H174" s="10"/>
      <c r="I174" s="11"/>
      <c r="J174" s="11"/>
      <c r="K174" s="11"/>
      <c r="L174" s="11"/>
      <c r="M174" s="11"/>
      <c r="N174" s="11"/>
      <c r="O174" s="11"/>
      <c r="P174" s="11"/>
      <c r="Q174" s="11"/>
      <c r="R174" s="9"/>
      <c r="S174" s="9"/>
      <c r="T174" s="11"/>
      <c r="U174" s="11"/>
      <c r="V174" s="11"/>
      <c r="W174" s="11"/>
      <c r="X174" s="11"/>
      <c r="Y174" s="11"/>
      <c r="Z174" s="11"/>
    </row>
    <row r="175" spans="1:26" x14ac:dyDescent="0.2">
      <c r="A175" s="3">
        <v>21832</v>
      </c>
      <c r="B175" s="4" t="s">
        <v>53</v>
      </c>
      <c r="C175" s="4"/>
      <c r="D175"/>
      <c r="E175" s="10"/>
      <c r="F175" s="11"/>
      <c r="G175" s="10"/>
      <c r="H175" s="10"/>
      <c r="I175" s="11"/>
      <c r="J175" s="11"/>
      <c r="K175" s="11"/>
      <c r="L175" s="11"/>
      <c r="M175" s="11"/>
      <c r="N175" s="11"/>
      <c r="O175" s="11"/>
      <c r="P175" s="11"/>
      <c r="Q175" s="11"/>
      <c r="R175" s="9"/>
      <c r="S175" s="9"/>
      <c r="T175" s="11"/>
      <c r="U175" s="11"/>
      <c r="V175" s="11"/>
      <c r="W175" s="11"/>
      <c r="X175" s="11"/>
      <c r="Y175" s="11"/>
      <c r="Z175" s="11"/>
    </row>
    <row r="176" spans="1:26" x14ac:dyDescent="0.2">
      <c r="A176" s="3">
        <v>21833</v>
      </c>
      <c r="B176" s="4" t="s">
        <v>53</v>
      </c>
      <c r="C176" s="4"/>
      <c r="D176"/>
      <c r="E176" s="10"/>
      <c r="F176" s="11"/>
      <c r="G176" s="10"/>
      <c r="H176" s="10"/>
      <c r="I176" s="11"/>
      <c r="J176" s="11"/>
      <c r="K176" s="11"/>
      <c r="L176" s="11"/>
      <c r="M176" s="11"/>
      <c r="N176" s="11"/>
      <c r="O176" s="11"/>
      <c r="P176" s="11"/>
      <c r="Q176" s="11"/>
      <c r="R176" s="9"/>
      <c r="S176" s="9"/>
      <c r="T176" s="11"/>
      <c r="U176" s="11"/>
      <c r="V176" s="11"/>
      <c r="W176" s="11"/>
      <c r="X176" s="11"/>
      <c r="Y176" s="11"/>
      <c r="Z176" s="11"/>
    </row>
    <row r="177" spans="1:26" x14ac:dyDescent="0.2">
      <c r="A177" s="3">
        <v>21834</v>
      </c>
      <c r="B177" s="4" t="s">
        <v>53</v>
      </c>
      <c r="C177" s="4"/>
      <c r="D177"/>
      <c r="E177" s="10"/>
      <c r="F177" s="11"/>
      <c r="G177" s="10"/>
      <c r="H177" s="10"/>
      <c r="I177" s="11"/>
      <c r="J177" s="11"/>
      <c r="K177" s="11"/>
      <c r="L177" s="11"/>
      <c r="M177" s="11"/>
      <c r="N177" s="11"/>
      <c r="O177" s="11"/>
      <c r="P177" s="11"/>
      <c r="Q177" s="11"/>
      <c r="R177" s="9"/>
      <c r="S177" s="9"/>
      <c r="T177" s="11"/>
      <c r="U177" s="11"/>
      <c r="V177" s="11"/>
      <c r="W177" s="11"/>
      <c r="X177" s="11"/>
      <c r="Y177" s="11"/>
      <c r="Z177" s="11"/>
    </row>
    <row r="178" spans="1:26" x14ac:dyDescent="0.2">
      <c r="A178" s="3">
        <v>21835</v>
      </c>
      <c r="B178" s="4" t="s">
        <v>53</v>
      </c>
      <c r="C178" s="4"/>
      <c r="D178"/>
      <c r="E178" s="10"/>
      <c r="F178" s="11"/>
      <c r="G178" s="10"/>
      <c r="H178" s="10"/>
      <c r="I178" s="11"/>
      <c r="J178" s="11"/>
      <c r="K178" s="11"/>
      <c r="L178" s="11"/>
      <c r="M178" s="11"/>
      <c r="N178" s="11"/>
      <c r="O178" s="11"/>
      <c r="P178" s="11"/>
      <c r="Q178" s="11"/>
      <c r="R178" s="9"/>
      <c r="S178" s="9"/>
      <c r="T178" s="11"/>
      <c r="U178" s="11"/>
      <c r="V178" s="11"/>
      <c r="W178" s="11"/>
      <c r="X178" s="11"/>
      <c r="Y178" s="11"/>
      <c r="Z178" s="11"/>
    </row>
    <row r="179" spans="1:26" x14ac:dyDescent="0.2">
      <c r="A179" s="3">
        <v>21836</v>
      </c>
      <c r="B179" s="4" t="s">
        <v>53</v>
      </c>
      <c r="C179" s="4"/>
      <c r="D179"/>
      <c r="E179" s="10"/>
      <c r="F179" s="11"/>
      <c r="G179" s="10"/>
      <c r="H179" s="10"/>
      <c r="I179" s="11"/>
      <c r="J179" s="11"/>
      <c r="K179" s="11"/>
      <c r="L179" s="11"/>
      <c r="M179" s="11"/>
      <c r="N179" s="11"/>
      <c r="O179" s="11"/>
      <c r="P179" s="11"/>
      <c r="Q179" s="11"/>
      <c r="R179" s="9"/>
      <c r="S179" s="9"/>
      <c r="T179" s="11"/>
      <c r="U179" s="11"/>
      <c r="V179" s="11"/>
      <c r="W179" s="11"/>
      <c r="X179" s="11"/>
      <c r="Y179" s="11"/>
      <c r="Z179" s="11"/>
    </row>
    <row r="180" spans="1:26" x14ac:dyDescent="0.2">
      <c r="A180" s="3">
        <v>22057</v>
      </c>
      <c r="B180" s="4" t="s">
        <v>53</v>
      </c>
      <c r="C180" s="4"/>
      <c r="D180"/>
      <c r="E180" s="10"/>
      <c r="F180" s="11"/>
      <c r="G180" s="10"/>
      <c r="H180" s="10"/>
      <c r="I180" s="11"/>
      <c r="J180" s="11"/>
      <c r="K180" s="11"/>
      <c r="L180" s="11"/>
      <c r="M180" s="11"/>
      <c r="N180" s="11"/>
      <c r="O180" s="11"/>
      <c r="P180" s="11"/>
      <c r="Q180" s="11"/>
      <c r="R180" s="9"/>
      <c r="S180" s="9"/>
      <c r="T180" s="11"/>
      <c r="U180" s="11"/>
      <c r="V180" s="11"/>
      <c r="W180" s="11"/>
      <c r="X180" s="11"/>
      <c r="Y180" s="11"/>
      <c r="Z180" s="11"/>
    </row>
    <row r="181" spans="1:26" x14ac:dyDescent="0.2">
      <c r="A181" s="3">
        <v>22058</v>
      </c>
      <c r="B181" s="4" t="s">
        <v>53</v>
      </c>
      <c r="C181" s="4"/>
      <c r="D181"/>
      <c r="E181" s="10"/>
      <c r="F181" s="11"/>
      <c r="G181" s="10"/>
      <c r="H181" s="10"/>
      <c r="I181" s="11"/>
      <c r="J181" s="11"/>
      <c r="K181" s="11"/>
      <c r="L181" s="11"/>
      <c r="M181" s="11"/>
      <c r="N181" s="11"/>
      <c r="O181" s="11"/>
      <c r="P181" s="11"/>
      <c r="Q181" s="11"/>
      <c r="R181" s="9"/>
      <c r="S181" s="9"/>
      <c r="T181" s="11"/>
      <c r="U181" s="11"/>
      <c r="V181" s="11"/>
      <c r="W181" s="11"/>
      <c r="X181" s="11"/>
      <c r="Y181" s="11"/>
      <c r="Z181" s="11"/>
    </row>
    <row r="182" spans="1:26" x14ac:dyDescent="0.2">
      <c r="A182" s="3">
        <v>22059</v>
      </c>
      <c r="B182" s="4" t="s">
        <v>53</v>
      </c>
      <c r="C182" s="4"/>
      <c r="D182"/>
      <c r="E182" s="10"/>
      <c r="F182" s="11"/>
      <c r="G182" s="10"/>
      <c r="H182" s="10"/>
      <c r="I182" s="11"/>
      <c r="J182" s="11"/>
      <c r="K182" s="11"/>
      <c r="L182" s="11"/>
      <c r="M182" s="11"/>
      <c r="N182" s="11"/>
      <c r="O182" s="11"/>
      <c r="P182" s="11"/>
      <c r="Q182" s="11"/>
      <c r="R182" s="9"/>
      <c r="S182" s="9"/>
      <c r="T182" s="11"/>
      <c r="U182" s="11"/>
      <c r="V182" s="11"/>
      <c r="W182" s="11"/>
      <c r="X182" s="11"/>
      <c r="Y182" s="11"/>
      <c r="Z182" s="11"/>
    </row>
    <row r="183" spans="1:26" x14ac:dyDescent="0.2">
      <c r="A183" s="3">
        <v>22060</v>
      </c>
      <c r="B183" s="4" t="s">
        <v>53</v>
      </c>
      <c r="C183" s="4"/>
      <c r="D183"/>
      <c r="E183" s="10"/>
      <c r="F183" s="11"/>
      <c r="G183" s="10"/>
      <c r="H183" s="10"/>
      <c r="I183" s="11"/>
      <c r="J183" s="11"/>
      <c r="K183" s="11"/>
      <c r="L183" s="11"/>
      <c r="M183" s="11"/>
      <c r="N183" s="11"/>
      <c r="O183" s="11"/>
      <c r="P183" s="11"/>
      <c r="Q183" s="11"/>
      <c r="R183" s="9"/>
      <c r="S183" s="9"/>
      <c r="T183" s="11"/>
      <c r="U183" s="11"/>
      <c r="V183" s="11"/>
      <c r="W183" s="11"/>
      <c r="X183" s="11"/>
      <c r="Y183" s="11"/>
      <c r="Z183" s="11"/>
    </row>
    <row r="184" spans="1:26" x14ac:dyDescent="0.2">
      <c r="A184" s="3">
        <v>22061</v>
      </c>
      <c r="B184" s="4" t="s">
        <v>53</v>
      </c>
      <c r="C184" s="4"/>
      <c r="D184"/>
      <c r="E184" s="10"/>
      <c r="F184" s="11"/>
      <c r="G184" s="10"/>
      <c r="H184" s="10"/>
      <c r="I184" s="11"/>
      <c r="J184" s="11"/>
      <c r="K184" s="11"/>
      <c r="L184" s="11"/>
      <c r="M184" s="11"/>
      <c r="N184" s="11"/>
      <c r="O184" s="11"/>
      <c r="P184" s="11"/>
      <c r="Q184" s="11"/>
      <c r="R184" s="9"/>
      <c r="S184" s="9"/>
      <c r="T184" s="11"/>
      <c r="U184" s="11"/>
      <c r="V184" s="11"/>
      <c r="W184" s="11"/>
      <c r="X184" s="11"/>
      <c r="Y184" s="11"/>
      <c r="Z184" s="11"/>
    </row>
    <row r="185" spans="1:26" x14ac:dyDescent="0.2">
      <c r="A185" s="3">
        <v>22062</v>
      </c>
      <c r="B185" s="4" t="s">
        <v>53</v>
      </c>
      <c r="C185" s="4"/>
      <c r="D185"/>
      <c r="E185" s="10"/>
      <c r="F185" s="11"/>
      <c r="G185" s="10"/>
      <c r="H185" s="10"/>
      <c r="I185" s="11"/>
      <c r="J185" s="11"/>
      <c r="K185" s="11"/>
      <c r="L185" s="11"/>
      <c r="M185" s="11"/>
      <c r="N185" s="11"/>
      <c r="O185" s="11"/>
      <c r="P185" s="11"/>
      <c r="Q185" s="11"/>
      <c r="R185" s="9"/>
      <c r="S185" s="9"/>
      <c r="T185" s="11"/>
      <c r="U185" s="11"/>
      <c r="V185" s="11"/>
      <c r="W185" s="11"/>
      <c r="X185" s="11"/>
      <c r="Y185" s="11"/>
      <c r="Z185" s="11"/>
    </row>
    <row r="186" spans="1:26" x14ac:dyDescent="0.2">
      <c r="A186" s="3">
        <v>22277</v>
      </c>
      <c r="B186" s="4" t="s">
        <v>53</v>
      </c>
      <c r="C186" s="4"/>
      <c r="D186"/>
      <c r="E186" s="10"/>
      <c r="F186" s="11"/>
      <c r="G186" s="10"/>
      <c r="H186" s="10"/>
      <c r="I186" s="11"/>
      <c r="J186" s="11"/>
      <c r="K186" s="11"/>
      <c r="L186" s="11"/>
      <c r="M186" s="11"/>
      <c r="N186" s="11"/>
      <c r="O186" s="11"/>
      <c r="P186" s="11"/>
      <c r="Q186" s="11"/>
      <c r="R186" s="9"/>
      <c r="S186" s="9"/>
      <c r="T186" s="11"/>
      <c r="U186" s="11"/>
      <c r="V186" s="11"/>
      <c r="W186" s="11"/>
      <c r="X186" s="11"/>
      <c r="Y186" s="11"/>
      <c r="Z186" s="11"/>
    </row>
    <row r="187" spans="1:26" x14ac:dyDescent="0.2">
      <c r="A187" s="3">
        <v>22278</v>
      </c>
      <c r="B187" s="4" t="s">
        <v>53</v>
      </c>
      <c r="C187" s="4"/>
      <c r="D187"/>
      <c r="E187" s="10"/>
      <c r="F187" s="11"/>
      <c r="G187" s="10"/>
      <c r="H187" s="10"/>
      <c r="I187" s="11"/>
      <c r="J187" s="11"/>
      <c r="K187" s="11"/>
      <c r="L187" s="11"/>
      <c r="M187" s="11"/>
      <c r="N187" s="11"/>
      <c r="O187" s="11"/>
      <c r="P187" s="11"/>
      <c r="Q187" s="11"/>
      <c r="R187" s="9"/>
      <c r="S187" s="9"/>
      <c r="T187" s="11"/>
      <c r="U187" s="11"/>
      <c r="V187" s="11"/>
      <c r="W187" s="11"/>
      <c r="X187" s="11"/>
      <c r="Y187" s="11"/>
      <c r="Z187" s="11"/>
    </row>
    <row r="188" spans="1:26" x14ac:dyDescent="0.2">
      <c r="A188" s="3">
        <v>22279</v>
      </c>
      <c r="B188" s="4" t="s">
        <v>53</v>
      </c>
      <c r="C188" s="4"/>
      <c r="D188"/>
      <c r="E188" s="10"/>
      <c r="F188" s="11"/>
      <c r="G188" s="10"/>
      <c r="H188" s="10"/>
      <c r="I188" s="11"/>
      <c r="J188" s="11"/>
      <c r="K188" s="11"/>
      <c r="L188" s="11"/>
      <c r="M188" s="11"/>
      <c r="N188" s="11"/>
      <c r="O188" s="11"/>
      <c r="P188" s="11"/>
      <c r="Q188" s="11"/>
      <c r="R188" s="9"/>
      <c r="S188" s="9"/>
      <c r="T188" s="11"/>
      <c r="U188" s="11"/>
      <c r="V188" s="11"/>
      <c r="W188" s="11"/>
      <c r="X188" s="11"/>
      <c r="Y188" s="11"/>
      <c r="Z188" s="11"/>
    </row>
    <row r="189" spans="1:26" x14ac:dyDescent="0.2">
      <c r="A189" s="3">
        <v>22280</v>
      </c>
      <c r="B189" s="4" t="s">
        <v>53</v>
      </c>
      <c r="C189" s="4"/>
      <c r="D189"/>
      <c r="E189" s="10"/>
      <c r="F189" s="11"/>
      <c r="G189" s="10"/>
      <c r="H189" s="10"/>
      <c r="I189" s="11"/>
      <c r="J189" s="11"/>
      <c r="K189" s="11"/>
      <c r="L189" s="11"/>
      <c r="M189" s="11"/>
      <c r="N189" s="11"/>
      <c r="O189" s="11"/>
      <c r="P189" s="11"/>
      <c r="Q189" s="11"/>
      <c r="R189" s="9"/>
      <c r="S189" s="9"/>
      <c r="T189" s="11"/>
      <c r="U189" s="11"/>
      <c r="V189" s="11"/>
      <c r="W189" s="11"/>
      <c r="X189" s="11"/>
      <c r="Y189" s="11"/>
      <c r="Z189" s="11"/>
    </row>
    <row r="190" spans="1:26" x14ac:dyDescent="0.2">
      <c r="A190" s="3">
        <v>22281</v>
      </c>
      <c r="B190" s="4" t="s">
        <v>53</v>
      </c>
      <c r="C190" s="4"/>
      <c r="D190"/>
      <c r="E190" s="10"/>
      <c r="F190" s="11"/>
      <c r="G190" s="10"/>
      <c r="H190" s="10"/>
      <c r="I190" s="11"/>
      <c r="J190" s="11"/>
      <c r="K190" s="11"/>
      <c r="L190" s="11"/>
      <c r="M190" s="11"/>
      <c r="N190" s="11"/>
      <c r="O190" s="11"/>
      <c r="P190" s="11"/>
      <c r="Q190" s="11"/>
      <c r="R190" s="9"/>
      <c r="S190" s="9"/>
      <c r="T190" s="11"/>
      <c r="U190" s="11"/>
      <c r="V190" s="11"/>
      <c r="W190" s="11"/>
      <c r="X190" s="11"/>
      <c r="Y190" s="11"/>
      <c r="Z190" s="11"/>
    </row>
    <row r="191" spans="1:26" x14ac:dyDescent="0.2">
      <c r="A191" s="3">
        <v>22282</v>
      </c>
      <c r="B191" s="4" t="s">
        <v>53</v>
      </c>
      <c r="C191" s="4"/>
      <c r="D191"/>
      <c r="E191" s="10"/>
      <c r="F191" s="11"/>
      <c r="G191" s="10"/>
      <c r="H191" s="10"/>
      <c r="I191" s="11"/>
      <c r="J191" s="11"/>
      <c r="K191" s="11"/>
      <c r="L191" s="11"/>
      <c r="M191" s="11"/>
      <c r="N191" s="11"/>
      <c r="O191" s="11"/>
      <c r="P191" s="11"/>
      <c r="Q191" s="11"/>
      <c r="R191" s="9"/>
      <c r="S191" s="9"/>
      <c r="T191" s="11"/>
      <c r="U191" s="11"/>
      <c r="V191" s="11"/>
      <c r="W191" s="11"/>
      <c r="X191" s="11"/>
      <c r="Y191" s="11"/>
      <c r="Z191" s="11"/>
    </row>
    <row r="192" spans="1:26" x14ac:dyDescent="0.2">
      <c r="A192" s="3">
        <v>22283</v>
      </c>
      <c r="B192" s="4" t="s">
        <v>53</v>
      </c>
      <c r="C192" s="4"/>
      <c r="D192"/>
      <c r="E192" s="10"/>
      <c r="F192" s="11"/>
      <c r="G192" s="10"/>
      <c r="H192" s="10"/>
      <c r="I192" s="11"/>
      <c r="J192" s="11"/>
      <c r="K192" s="11"/>
      <c r="L192" s="11"/>
      <c r="M192" s="11"/>
      <c r="N192" s="11"/>
      <c r="O192" s="11"/>
      <c r="P192" s="11"/>
      <c r="Q192" s="11"/>
      <c r="R192" s="9"/>
      <c r="S192" s="9"/>
      <c r="T192" s="11"/>
      <c r="U192" s="11"/>
      <c r="V192" s="11"/>
      <c r="W192" s="11"/>
      <c r="X192" s="11"/>
      <c r="Y192" s="11"/>
      <c r="Z192" s="11"/>
    </row>
    <row r="193" spans="1:26" x14ac:dyDescent="0.2">
      <c r="A193" s="3">
        <v>22496</v>
      </c>
      <c r="B193" s="4" t="s">
        <v>53</v>
      </c>
      <c r="C193" s="4"/>
      <c r="D193"/>
      <c r="E193" s="10"/>
      <c r="F193" s="11" t="s">
        <v>52</v>
      </c>
      <c r="G193" s="10">
        <v>97133.785719000007</v>
      </c>
      <c r="H193" s="10"/>
      <c r="I193" s="11"/>
      <c r="J193" s="11"/>
      <c r="K193" s="11"/>
      <c r="L193" s="11"/>
      <c r="M193" s="11"/>
      <c r="N193" s="11"/>
      <c r="O193" s="11"/>
      <c r="P193" s="11"/>
      <c r="Q193" s="11"/>
      <c r="R193" s="9"/>
      <c r="S193" s="9"/>
      <c r="T193" s="11"/>
      <c r="U193" s="11"/>
      <c r="V193" s="11"/>
      <c r="W193" s="11"/>
      <c r="X193" s="11">
        <v>0</v>
      </c>
      <c r="Y193" s="11"/>
      <c r="Z193" s="11"/>
    </row>
    <row r="194" spans="1:26" x14ac:dyDescent="0.2">
      <c r="A194" s="3">
        <v>22497</v>
      </c>
      <c r="B194" s="4" t="s">
        <v>53</v>
      </c>
      <c r="C194" s="4"/>
      <c r="D194"/>
      <c r="E194" s="10"/>
      <c r="F194" s="11"/>
      <c r="G194" s="10"/>
      <c r="H194" s="10"/>
      <c r="I194" s="11"/>
      <c r="J194" s="11"/>
      <c r="K194" s="11"/>
      <c r="L194" s="11"/>
      <c r="M194" s="11"/>
      <c r="N194" s="11"/>
      <c r="O194" s="11"/>
      <c r="P194" s="11"/>
      <c r="Q194" s="11"/>
      <c r="R194" s="9"/>
      <c r="S194" s="9"/>
      <c r="T194" s="11"/>
      <c r="U194" s="11"/>
      <c r="V194" s="11"/>
      <c r="W194" s="11"/>
      <c r="X194" s="11"/>
      <c r="Y194" s="11"/>
      <c r="Z194" s="11"/>
    </row>
    <row r="195" spans="1:26" x14ac:dyDescent="0.2">
      <c r="A195" s="3">
        <v>22498</v>
      </c>
      <c r="B195" s="4" t="s">
        <v>53</v>
      </c>
      <c r="C195" s="4"/>
      <c r="D195"/>
      <c r="E195" s="10"/>
      <c r="F195" s="11"/>
      <c r="G195" s="10"/>
      <c r="H195" s="10"/>
      <c r="I195" s="11"/>
      <c r="J195" s="11"/>
      <c r="K195" s="11"/>
      <c r="L195" s="11"/>
      <c r="M195" s="11"/>
      <c r="N195" s="11"/>
      <c r="O195" s="11"/>
      <c r="P195" s="11"/>
      <c r="Q195" s="11"/>
      <c r="R195" s="9"/>
      <c r="S195" s="9"/>
      <c r="T195" s="11"/>
      <c r="U195" s="11"/>
      <c r="V195" s="11"/>
      <c r="W195" s="11"/>
      <c r="X195" s="11"/>
      <c r="Y195" s="11"/>
      <c r="Z195" s="11"/>
    </row>
    <row r="196" spans="1:26" x14ac:dyDescent="0.2">
      <c r="A196" s="3">
        <v>22499</v>
      </c>
      <c r="B196" s="4" t="s">
        <v>53</v>
      </c>
      <c r="C196" s="4"/>
      <c r="D196"/>
      <c r="E196" s="10"/>
      <c r="F196" s="11"/>
      <c r="G196" s="10"/>
      <c r="H196" s="10"/>
      <c r="I196" s="11"/>
      <c r="J196" s="11"/>
      <c r="K196" s="11"/>
      <c r="L196" s="11"/>
      <c r="M196" s="11"/>
      <c r="N196" s="11"/>
      <c r="O196" s="11"/>
      <c r="P196" s="11"/>
      <c r="Q196" s="11"/>
      <c r="R196" s="9"/>
      <c r="S196" s="9"/>
      <c r="T196" s="11"/>
      <c r="U196" s="11"/>
      <c r="V196" s="11"/>
      <c r="W196" s="11"/>
      <c r="X196" s="11"/>
      <c r="Y196" s="11"/>
      <c r="Z196" s="11"/>
    </row>
    <row r="197" spans="1:26" x14ac:dyDescent="0.2">
      <c r="A197" s="3">
        <v>22500</v>
      </c>
      <c r="B197" s="4" t="s">
        <v>53</v>
      </c>
      <c r="C197" s="4"/>
      <c r="D197"/>
      <c r="E197" s="10"/>
      <c r="F197" s="11"/>
      <c r="G197" s="10"/>
      <c r="H197" s="10"/>
      <c r="I197" s="11"/>
      <c r="J197" s="11"/>
      <c r="K197" s="11"/>
      <c r="L197" s="11"/>
      <c r="M197" s="11"/>
      <c r="N197" s="11"/>
      <c r="O197" s="11"/>
      <c r="P197" s="11"/>
      <c r="Q197" s="11"/>
      <c r="R197" s="9"/>
      <c r="S197" s="9"/>
      <c r="T197" s="11"/>
      <c r="U197" s="11"/>
      <c r="V197" s="11"/>
      <c r="W197" s="11"/>
      <c r="X197" s="11"/>
      <c r="Y197" s="11"/>
      <c r="Z197" s="11"/>
    </row>
    <row r="198" spans="1:26" x14ac:dyDescent="0.2">
      <c r="A198" s="3">
        <v>22501</v>
      </c>
      <c r="B198" s="4" t="s">
        <v>53</v>
      </c>
      <c r="C198" s="4"/>
      <c r="D198"/>
      <c r="E198" s="10"/>
      <c r="F198" s="11"/>
      <c r="G198" s="10"/>
      <c r="H198" s="10"/>
      <c r="I198" s="11"/>
      <c r="J198" s="11"/>
      <c r="K198" s="11"/>
      <c r="L198" s="11"/>
      <c r="M198" s="11"/>
      <c r="N198" s="11"/>
      <c r="O198" s="11"/>
      <c r="P198" s="11"/>
      <c r="Q198" s="11"/>
      <c r="R198" s="9"/>
      <c r="S198" s="9"/>
      <c r="T198" s="11"/>
      <c r="U198" s="11"/>
      <c r="V198" s="11"/>
      <c r="W198" s="11"/>
      <c r="X198" s="11"/>
      <c r="Y198" s="11"/>
      <c r="Z198" s="11"/>
    </row>
    <row r="199" spans="1:26" x14ac:dyDescent="0.2">
      <c r="A199" s="3">
        <v>22502</v>
      </c>
      <c r="B199" s="4" t="s">
        <v>53</v>
      </c>
      <c r="C199" s="4"/>
      <c r="D199"/>
      <c r="E199" s="10"/>
      <c r="F199" s="11"/>
      <c r="G199" s="10"/>
      <c r="H199" s="10"/>
      <c r="I199" s="11"/>
      <c r="J199" s="11"/>
      <c r="K199" s="11"/>
      <c r="L199" s="11"/>
      <c r="M199" s="11"/>
      <c r="N199" s="11"/>
      <c r="O199" s="11"/>
      <c r="P199" s="11"/>
      <c r="Q199" s="11"/>
      <c r="R199" s="9"/>
      <c r="S199" s="9"/>
      <c r="T199" s="11"/>
      <c r="U199" s="11"/>
      <c r="V199" s="11"/>
      <c r="W199" s="11"/>
      <c r="X199" s="11"/>
      <c r="Y199" s="11"/>
      <c r="Z199" s="11"/>
    </row>
    <row r="200" spans="1:26" x14ac:dyDescent="0.2">
      <c r="A200" s="3">
        <v>22503</v>
      </c>
      <c r="B200" s="4" t="s">
        <v>53</v>
      </c>
      <c r="C200" s="4"/>
      <c r="D200"/>
      <c r="E200" s="10"/>
      <c r="F200" s="11"/>
      <c r="G200" s="10"/>
      <c r="H200" s="10"/>
      <c r="I200" s="11"/>
      <c r="J200" s="11"/>
      <c r="K200" s="11"/>
      <c r="L200" s="11"/>
      <c r="M200" s="11"/>
      <c r="N200" s="11"/>
      <c r="O200" s="11"/>
      <c r="P200" s="11"/>
      <c r="Q200" s="11"/>
      <c r="R200" s="9"/>
      <c r="S200" s="9"/>
      <c r="T200" s="11"/>
      <c r="U200" s="11"/>
      <c r="V200" s="11"/>
      <c r="W200" s="11"/>
      <c r="X200" s="11"/>
      <c r="Y200" s="11"/>
      <c r="Z200" s="11"/>
    </row>
    <row r="201" spans="1:26" x14ac:dyDescent="0.2">
      <c r="A201" s="3">
        <v>22713</v>
      </c>
      <c r="B201" s="4" t="s">
        <v>53</v>
      </c>
      <c r="C201" s="4"/>
      <c r="D201"/>
      <c r="E201" s="10"/>
      <c r="F201" s="11"/>
      <c r="G201" s="10"/>
      <c r="H201" s="10"/>
      <c r="I201" s="11"/>
      <c r="J201" s="11"/>
      <c r="K201" s="11"/>
      <c r="L201" s="11"/>
      <c r="M201" s="11"/>
      <c r="N201" s="11"/>
      <c r="O201" s="11"/>
      <c r="P201" s="11"/>
      <c r="Q201" s="11"/>
      <c r="R201" s="9"/>
      <c r="S201" s="9"/>
      <c r="T201" s="11"/>
      <c r="U201" s="11"/>
      <c r="V201" s="11"/>
      <c r="W201" s="11"/>
      <c r="X201" s="11"/>
      <c r="Y201" s="11"/>
      <c r="Z201" s="11"/>
    </row>
    <row r="202" spans="1:26" x14ac:dyDescent="0.2">
      <c r="A202" s="3">
        <v>22714</v>
      </c>
      <c r="B202" s="4" t="s">
        <v>53</v>
      </c>
      <c r="C202" s="4"/>
      <c r="D202"/>
      <c r="E202" s="10"/>
      <c r="F202" s="11"/>
      <c r="G202" s="10"/>
      <c r="H202" s="10"/>
      <c r="I202" s="11"/>
      <c r="J202" s="11"/>
      <c r="K202" s="11"/>
      <c r="L202" s="11"/>
      <c r="M202" s="11"/>
      <c r="N202" s="11"/>
      <c r="O202" s="11"/>
      <c r="P202" s="11"/>
      <c r="Q202" s="11"/>
      <c r="R202" s="9"/>
      <c r="S202" s="9"/>
      <c r="T202" s="11"/>
      <c r="U202" s="11"/>
      <c r="V202" s="11"/>
      <c r="W202" s="11"/>
      <c r="X202" s="11"/>
      <c r="Y202" s="11"/>
      <c r="Z202" s="11"/>
    </row>
    <row r="203" spans="1:26" x14ac:dyDescent="0.2">
      <c r="A203" s="3">
        <v>22715</v>
      </c>
      <c r="B203" s="4" t="s">
        <v>53</v>
      </c>
      <c r="C203" s="4"/>
      <c r="D203"/>
      <c r="E203" s="10"/>
      <c r="F203" s="11"/>
      <c r="G203" s="10"/>
      <c r="H203" s="10"/>
      <c r="I203" s="11"/>
      <c r="J203" s="11"/>
      <c r="K203" s="11"/>
      <c r="L203" s="11"/>
      <c r="M203" s="11"/>
      <c r="N203" s="11"/>
      <c r="O203" s="11"/>
      <c r="P203" s="11"/>
      <c r="Q203" s="11"/>
      <c r="R203" s="9"/>
      <c r="S203" s="9"/>
      <c r="T203" s="11"/>
      <c r="U203" s="11"/>
      <c r="V203" s="11"/>
      <c r="W203" s="11"/>
      <c r="X203" s="11"/>
      <c r="Y203" s="11"/>
      <c r="Z203" s="11"/>
    </row>
    <row r="204" spans="1:26" x14ac:dyDescent="0.2">
      <c r="A204" s="3">
        <v>22716</v>
      </c>
      <c r="B204" s="4" t="s">
        <v>53</v>
      </c>
      <c r="C204" s="4"/>
      <c r="D204"/>
      <c r="E204" s="10"/>
      <c r="F204" s="11"/>
      <c r="G204" s="10"/>
      <c r="H204" s="10"/>
      <c r="I204" s="11"/>
      <c r="J204" s="11"/>
      <c r="K204" s="11"/>
      <c r="L204" s="11"/>
      <c r="M204" s="11"/>
      <c r="N204" s="11"/>
      <c r="O204" s="11"/>
      <c r="P204" s="11"/>
      <c r="Q204" s="11"/>
      <c r="R204" s="9"/>
      <c r="S204" s="9"/>
      <c r="T204" s="11"/>
      <c r="U204" s="11"/>
      <c r="V204" s="11"/>
      <c r="W204" s="11"/>
      <c r="X204" s="11"/>
      <c r="Y204" s="11"/>
      <c r="Z204" s="11"/>
    </row>
    <row r="205" spans="1:26" x14ac:dyDescent="0.2">
      <c r="A205" s="3">
        <v>22717</v>
      </c>
      <c r="B205" s="4" t="s">
        <v>53</v>
      </c>
      <c r="C205" s="4"/>
      <c r="D205"/>
      <c r="E205" s="10"/>
      <c r="F205" s="11"/>
      <c r="G205" s="10"/>
      <c r="H205" s="10"/>
      <c r="I205" s="11"/>
      <c r="J205" s="11"/>
      <c r="K205" s="11"/>
      <c r="L205" s="11"/>
      <c r="M205" s="11"/>
      <c r="N205" s="11"/>
      <c r="O205" s="11"/>
      <c r="P205" s="11"/>
      <c r="Q205" s="11"/>
      <c r="R205" s="9"/>
      <c r="S205" s="9"/>
      <c r="T205" s="11"/>
      <c r="U205" s="11"/>
      <c r="V205" s="11"/>
      <c r="W205" s="11"/>
      <c r="X205" s="11"/>
      <c r="Y205" s="11"/>
      <c r="Z205" s="11"/>
    </row>
    <row r="206" spans="1:26" x14ac:dyDescent="0.2">
      <c r="A206" s="3">
        <v>22718</v>
      </c>
      <c r="B206" s="4" t="s">
        <v>53</v>
      </c>
      <c r="C206" s="4"/>
      <c r="D206"/>
      <c r="E206" s="10"/>
      <c r="F206" s="11"/>
      <c r="G206" s="10"/>
      <c r="H206" s="10"/>
      <c r="I206" s="11"/>
      <c r="J206" s="11"/>
      <c r="K206" s="11"/>
      <c r="L206" s="11"/>
      <c r="M206" s="11"/>
      <c r="N206" s="11"/>
      <c r="O206" s="11"/>
      <c r="P206" s="11"/>
      <c r="Q206" s="11"/>
      <c r="R206" s="9"/>
      <c r="S206" s="9"/>
      <c r="T206" s="11"/>
      <c r="U206" s="11"/>
      <c r="V206" s="11"/>
      <c r="W206" s="11"/>
      <c r="X206" s="11"/>
      <c r="Y206" s="11"/>
      <c r="Z206" s="11"/>
    </row>
    <row r="207" spans="1:26" x14ac:dyDescent="0.2">
      <c r="A207" s="3">
        <v>22719</v>
      </c>
      <c r="B207" s="4" t="s">
        <v>53</v>
      </c>
      <c r="C207" s="4"/>
      <c r="D207"/>
      <c r="E207" s="10"/>
      <c r="F207" s="11"/>
      <c r="G207" s="10"/>
      <c r="H207" s="10"/>
      <c r="I207" s="11"/>
      <c r="J207" s="11"/>
      <c r="K207" s="11"/>
      <c r="L207" s="11"/>
      <c r="M207" s="11"/>
      <c r="N207" s="11"/>
      <c r="O207" s="11"/>
      <c r="P207" s="11"/>
      <c r="Q207" s="11"/>
      <c r="R207" s="9"/>
      <c r="S207" s="9"/>
      <c r="T207" s="11"/>
      <c r="U207" s="11"/>
      <c r="V207" s="11"/>
      <c r="W207" s="11"/>
      <c r="X207" s="11"/>
      <c r="Y207" s="11"/>
      <c r="Z207" s="11"/>
    </row>
    <row r="208" spans="1:26" x14ac:dyDescent="0.2">
      <c r="A208" s="3">
        <v>22720</v>
      </c>
      <c r="B208" s="4" t="s">
        <v>53</v>
      </c>
      <c r="C208" s="4"/>
      <c r="D208"/>
      <c r="E208" s="10"/>
      <c r="F208" s="11"/>
      <c r="G208" s="10"/>
      <c r="H208" s="10"/>
      <c r="I208" s="11"/>
      <c r="J208" s="11"/>
      <c r="K208" s="11"/>
      <c r="L208" s="11"/>
      <c r="M208" s="11"/>
      <c r="N208" s="11"/>
      <c r="O208" s="11"/>
      <c r="P208" s="11"/>
      <c r="Q208" s="11"/>
      <c r="R208" s="9"/>
      <c r="S208" s="9"/>
      <c r="T208" s="11"/>
      <c r="U208" s="11"/>
      <c r="V208" s="11"/>
      <c r="W208" s="11"/>
      <c r="X208" s="11"/>
      <c r="Y208" s="11"/>
      <c r="Z208" s="11"/>
    </row>
    <row r="209" spans="1:26" x14ac:dyDescent="0.2">
      <c r="A209" s="3">
        <v>22721</v>
      </c>
      <c r="B209" s="4" t="s">
        <v>53</v>
      </c>
      <c r="C209" s="4"/>
      <c r="D209"/>
      <c r="E209" s="10"/>
      <c r="F209" s="11"/>
      <c r="G209" s="10"/>
      <c r="H209" s="10"/>
      <c r="I209" s="11"/>
      <c r="J209" s="11"/>
      <c r="K209" s="11"/>
      <c r="L209" s="11"/>
      <c r="M209" s="11"/>
      <c r="N209" s="11"/>
      <c r="O209" s="11"/>
      <c r="P209" s="11"/>
      <c r="Q209" s="11"/>
      <c r="R209" s="9"/>
      <c r="S209" s="9"/>
      <c r="T209" s="11"/>
      <c r="U209" s="11"/>
      <c r="V209" s="11"/>
      <c r="W209" s="11"/>
      <c r="X209" s="11"/>
      <c r="Y209" s="11"/>
      <c r="Z209" s="11"/>
    </row>
    <row r="210" spans="1:26" x14ac:dyDescent="0.2">
      <c r="A210" s="3">
        <v>22928</v>
      </c>
      <c r="B210" s="4" t="s">
        <v>53</v>
      </c>
      <c r="C210" s="4"/>
      <c r="D210"/>
      <c r="E210" s="10"/>
      <c r="F210" s="11"/>
      <c r="G210" s="10"/>
      <c r="H210" s="10"/>
      <c r="I210" s="11"/>
      <c r="J210" s="11"/>
      <c r="K210" s="11"/>
      <c r="L210" s="11"/>
      <c r="M210" s="11"/>
      <c r="N210" s="11"/>
      <c r="O210" s="11"/>
      <c r="P210" s="11"/>
      <c r="Q210" s="11"/>
      <c r="R210" s="9"/>
      <c r="S210" s="9"/>
      <c r="T210" s="11"/>
      <c r="U210" s="11"/>
      <c r="V210" s="11"/>
      <c r="W210" s="11"/>
      <c r="X210" s="11"/>
      <c r="Y210" s="11"/>
      <c r="Z210" s="11"/>
    </row>
    <row r="211" spans="1:26" x14ac:dyDescent="0.2">
      <c r="A211" s="3">
        <v>22929</v>
      </c>
      <c r="B211" s="4" t="s">
        <v>53</v>
      </c>
      <c r="C211" s="4"/>
      <c r="D211"/>
      <c r="E211" s="10"/>
      <c r="F211" s="11"/>
      <c r="G211" s="10"/>
      <c r="H211" s="10"/>
      <c r="I211" s="11"/>
      <c r="J211" s="11"/>
      <c r="K211" s="11"/>
      <c r="L211" s="11"/>
      <c r="M211" s="11"/>
      <c r="N211" s="11"/>
      <c r="O211" s="11"/>
      <c r="P211" s="11"/>
      <c r="Q211" s="11"/>
      <c r="R211" s="11"/>
      <c r="S211" s="11"/>
      <c r="T211" s="11"/>
      <c r="U211" s="11"/>
      <c r="V211" s="11"/>
      <c r="W211" s="11"/>
      <c r="X211" s="11"/>
      <c r="Y211" s="11"/>
      <c r="Z211" s="11"/>
    </row>
    <row r="212" spans="1:26" x14ac:dyDescent="0.2">
      <c r="A212" s="3">
        <v>22930</v>
      </c>
      <c r="B212" s="4" t="s">
        <v>53</v>
      </c>
      <c r="C212" s="4"/>
      <c r="D212"/>
      <c r="E212" s="10"/>
      <c r="F212" s="11"/>
      <c r="G212" s="10"/>
      <c r="H212" s="10"/>
      <c r="I212" s="11"/>
      <c r="J212" s="11"/>
      <c r="K212" s="11"/>
      <c r="L212" s="11"/>
      <c r="M212" s="11"/>
      <c r="N212" s="11"/>
      <c r="O212" s="11"/>
      <c r="P212" s="11"/>
      <c r="Q212" s="11"/>
      <c r="R212" s="11"/>
      <c r="S212" s="11"/>
      <c r="T212" s="11"/>
      <c r="U212" s="11"/>
      <c r="V212" s="11"/>
      <c r="W212" s="11"/>
      <c r="X212" s="11"/>
      <c r="Y212" s="11"/>
      <c r="Z212" s="11"/>
    </row>
    <row r="213" spans="1:26" x14ac:dyDescent="0.2">
      <c r="A213" s="3">
        <v>22931</v>
      </c>
      <c r="B213" s="4" t="s">
        <v>53</v>
      </c>
      <c r="C213" s="4"/>
      <c r="D213"/>
      <c r="E213" s="10"/>
      <c r="F213" s="11"/>
      <c r="G213" s="10"/>
      <c r="H213" s="10"/>
      <c r="I213" s="11"/>
      <c r="J213" s="11"/>
      <c r="K213" s="11"/>
      <c r="L213" s="11"/>
      <c r="M213" s="11"/>
      <c r="N213" s="11"/>
      <c r="O213" s="11"/>
      <c r="P213" s="11"/>
      <c r="Q213" s="11"/>
      <c r="R213" s="11"/>
      <c r="S213" s="11"/>
      <c r="T213" s="11"/>
      <c r="U213" s="11"/>
      <c r="V213" s="11"/>
      <c r="W213" s="11"/>
      <c r="X213" s="11"/>
      <c r="Y213" s="11"/>
      <c r="Z213" s="11"/>
    </row>
    <row r="214" spans="1:26" x14ac:dyDescent="0.2">
      <c r="A214" s="3">
        <v>22932</v>
      </c>
      <c r="B214" s="4" t="s">
        <v>53</v>
      </c>
      <c r="C214" s="4"/>
      <c r="D214"/>
      <c r="E214" s="10"/>
      <c r="F214" s="11"/>
      <c r="G214" s="10"/>
      <c r="H214" s="10"/>
      <c r="I214" s="11"/>
      <c r="J214" s="11"/>
      <c r="K214" s="11"/>
      <c r="L214" s="11"/>
      <c r="M214" s="11"/>
      <c r="N214" s="11"/>
      <c r="O214" s="11"/>
      <c r="P214" s="11"/>
      <c r="Q214" s="11"/>
      <c r="R214" s="11"/>
      <c r="S214" s="11"/>
      <c r="T214" s="11"/>
      <c r="U214" s="11"/>
      <c r="V214" s="11"/>
      <c r="W214" s="11"/>
      <c r="X214" s="11"/>
      <c r="Y214" s="11"/>
      <c r="Z214" s="11"/>
    </row>
    <row r="215" spans="1:26" x14ac:dyDescent="0.2">
      <c r="A215" s="3">
        <v>22933</v>
      </c>
      <c r="B215" s="4" t="s">
        <v>53</v>
      </c>
      <c r="C215" s="4"/>
      <c r="D215"/>
      <c r="E215" s="10"/>
      <c r="F215" s="11"/>
      <c r="G215" s="10"/>
      <c r="H215" s="10"/>
      <c r="I215" s="11"/>
      <c r="J215" s="11"/>
      <c r="K215" s="11"/>
      <c r="L215" s="11"/>
      <c r="M215" s="11"/>
      <c r="N215" s="11"/>
      <c r="O215" s="11"/>
      <c r="P215" s="11"/>
      <c r="Q215" s="11"/>
      <c r="R215" s="11"/>
      <c r="S215" s="11"/>
      <c r="T215" s="11"/>
      <c r="U215" s="11"/>
      <c r="V215" s="11"/>
      <c r="W215" s="11"/>
      <c r="X215" s="11"/>
      <c r="Y215" s="11"/>
      <c r="Z215" s="11"/>
    </row>
    <row r="216" spans="1:26" x14ac:dyDescent="0.2">
      <c r="A216" s="3">
        <v>22934</v>
      </c>
      <c r="B216" s="4" t="s">
        <v>53</v>
      </c>
      <c r="C216" s="4"/>
      <c r="D216"/>
      <c r="E216" s="10"/>
      <c r="F216" s="11"/>
      <c r="G216" s="10"/>
      <c r="H216" s="10"/>
      <c r="I216" s="11"/>
      <c r="J216" s="11"/>
      <c r="K216" s="11"/>
      <c r="L216" s="11"/>
      <c r="M216" s="11"/>
      <c r="N216" s="11"/>
      <c r="O216" s="11"/>
      <c r="P216" s="11"/>
      <c r="Q216" s="11"/>
      <c r="R216" s="11"/>
      <c r="S216" s="11"/>
      <c r="T216" s="11"/>
      <c r="U216" s="11"/>
      <c r="V216" s="11"/>
      <c r="W216" s="11"/>
      <c r="X216" s="11"/>
      <c r="Y216" s="11"/>
      <c r="Z216" s="11"/>
    </row>
    <row r="217" spans="1:26" x14ac:dyDescent="0.2">
      <c r="A217" s="3">
        <v>22935</v>
      </c>
      <c r="B217" s="4" t="s">
        <v>53</v>
      </c>
      <c r="C217" s="4"/>
      <c r="D217"/>
      <c r="E217" s="10"/>
      <c r="F217" s="11"/>
      <c r="G217" s="10"/>
      <c r="H217" s="10"/>
      <c r="I217" s="11"/>
      <c r="J217" s="11"/>
      <c r="K217" s="11"/>
      <c r="L217" s="11"/>
      <c r="M217" s="11"/>
      <c r="N217" s="11"/>
      <c r="O217" s="11"/>
      <c r="P217" s="11"/>
      <c r="Q217" s="11"/>
      <c r="R217" s="11"/>
      <c r="S217" s="11"/>
      <c r="T217" s="11"/>
      <c r="U217" s="11"/>
      <c r="V217" s="11"/>
      <c r="W217" s="11"/>
      <c r="X217" s="11"/>
      <c r="Y217" s="11"/>
      <c r="Z217" s="11"/>
    </row>
    <row r="218" spans="1:26" x14ac:dyDescent="0.2">
      <c r="A218" s="3">
        <v>22936</v>
      </c>
      <c r="B218" s="4" t="s">
        <v>53</v>
      </c>
      <c r="C218" s="4"/>
      <c r="D218"/>
      <c r="E218" s="10"/>
      <c r="F218" s="11"/>
      <c r="G218" s="10"/>
      <c r="H218" s="10"/>
      <c r="I218" s="11"/>
      <c r="J218" s="11"/>
      <c r="K218" s="11"/>
      <c r="L218" s="11"/>
      <c r="M218" s="11"/>
      <c r="N218" s="11"/>
      <c r="O218" s="11"/>
      <c r="P218" s="11"/>
      <c r="Q218" s="11"/>
      <c r="R218" s="11"/>
      <c r="S218" s="11"/>
      <c r="T218" s="11"/>
      <c r="U218" s="11"/>
      <c r="V218" s="11"/>
      <c r="W218" s="11"/>
      <c r="X218" s="11"/>
      <c r="Y218" s="11"/>
      <c r="Z218" s="11"/>
    </row>
    <row r="219" spans="1:26" x14ac:dyDescent="0.2">
      <c r="A219" s="3">
        <v>22937</v>
      </c>
      <c r="B219" s="4" t="s">
        <v>53</v>
      </c>
      <c r="C219" s="4"/>
      <c r="D219"/>
      <c r="E219" s="10"/>
      <c r="F219" s="11"/>
      <c r="G219" s="10"/>
      <c r="H219" s="10"/>
      <c r="I219" s="11"/>
      <c r="J219" s="11"/>
      <c r="K219" s="11"/>
      <c r="L219" s="11"/>
      <c r="M219" s="11"/>
      <c r="N219" s="11"/>
      <c r="O219" s="11"/>
      <c r="P219" s="11"/>
      <c r="Q219" s="11"/>
      <c r="R219" s="11"/>
      <c r="S219" s="11"/>
      <c r="T219" s="11"/>
      <c r="U219" s="11"/>
      <c r="V219" s="11"/>
      <c r="W219" s="11"/>
      <c r="X219" s="11"/>
      <c r="Y219" s="11"/>
      <c r="Z219" s="11"/>
    </row>
    <row r="220" spans="1:26" x14ac:dyDescent="0.2">
      <c r="A220" s="3">
        <v>23137</v>
      </c>
      <c r="B220" s="4" t="s">
        <v>53</v>
      </c>
      <c r="C220" s="4"/>
      <c r="D220"/>
      <c r="E220" s="10"/>
      <c r="F220" s="11"/>
      <c r="G220" s="10"/>
      <c r="H220" s="10"/>
      <c r="I220" s="11"/>
      <c r="J220" s="11"/>
      <c r="K220" s="11"/>
      <c r="L220" s="11"/>
      <c r="M220" s="11"/>
      <c r="N220" s="11"/>
      <c r="O220" s="11"/>
      <c r="P220" s="11"/>
      <c r="Q220" s="11"/>
      <c r="R220" s="11"/>
      <c r="S220" s="11"/>
      <c r="T220" s="11"/>
      <c r="U220" s="11"/>
      <c r="V220" s="11"/>
      <c r="W220" s="11"/>
      <c r="X220" s="11"/>
      <c r="Y220" s="11"/>
      <c r="Z220" s="11"/>
    </row>
    <row r="221" spans="1:26" x14ac:dyDescent="0.2">
      <c r="A221" s="3">
        <v>23138</v>
      </c>
      <c r="B221" s="4" t="s">
        <v>53</v>
      </c>
      <c r="C221" s="4"/>
      <c r="D221"/>
      <c r="E221" s="10"/>
      <c r="F221" s="11"/>
      <c r="G221" s="10"/>
      <c r="H221" s="10"/>
      <c r="I221" s="11"/>
      <c r="J221" s="11"/>
      <c r="K221" s="11"/>
      <c r="L221" s="11"/>
      <c r="M221" s="11"/>
      <c r="N221" s="11"/>
      <c r="O221" s="11"/>
      <c r="P221" s="11"/>
      <c r="Q221" s="11"/>
      <c r="R221" s="11"/>
      <c r="S221" s="11"/>
      <c r="T221" s="11"/>
      <c r="U221" s="11"/>
      <c r="V221" s="11"/>
      <c r="W221" s="11"/>
      <c r="X221" s="11"/>
      <c r="Y221" s="11"/>
      <c r="Z221" s="11"/>
    </row>
    <row r="222" spans="1:26" x14ac:dyDescent="0.2">
      <c r="A222" s="3">
        <v>23139</v>
      </c>
      <c r="B222" s="4" t="s">
        <v>53</v>
      </c>
      <c r="C222" s="4"/>
      <c r="D222"/>
      <c r="E222" s="10"/>
      <c r="F222" s="11"/>
      <c r="G222" s="10"/>
      <c r="H222" s="10"/>
      <c r="I222" s="11"/>
      <c r="J222" s="11"/>
      <c r="K222" s="11"/>
      <c r="L222" s="11"/>
      <c r="M222" s="11"/>
      <c r="N222" s="11"/>
      <c r="O222" s="11"/>
      <c r="P222" s="11"/>
      <c r="Q222" s="11"/>
      <c r="R222" s="11"/>
      <c r="S222" s="11"/>
      <c r="T222" s="11"/>
      <c r="U222" s="11"/>
      <c r="V222" s="11"/>
      <c r="W222" s="11"/>
      <c r="X222" s="11"/>
      <c r="Y222" s="11"/>
      <c r="Z222" s="11"/>
    </row>
    <row r="223" spans="1:26" x14ac:dyDescent="0.2">
      <c r="A223" s="3">
        <v>23140</v>
      </c>
      <c r="B223" s="4" t="s">
        <v>53</v>
      </c>
      <c r="C223" s="4"/>
      <c r="D223"/>
      <c r="E223" s="10"/>
      <c r="F223" s="11"/>
      <c r="G223" s="10"/>
      <c r="H223" s="10"/>
      <c r="I223" s="11"/>
      <c r="J223" s="11"/>
      <c r="K223" s="11"/>
      <c r="L223" s="11"/>
      <c r="M223" s="11"/>
      <c r="N223" s="11"/>
      <c r="O223" s="11"/>
      <c r="P223" s="11"/>
      <c r="Q223" s="11"/>
      <c r="R223" s="11"/>
      <c r="S223" s="11"/>
      <c r="T223" s="11"/>
      <c r="U223" s="11"/>
      <c r="V223" s="11"/>
      <c r="W223" s="11"/>
      <c r="X223" s="11"/>
      <c r="Y223" s="11"/>
      <c r="Z223" s="11"/>
    </row>
    <row r="224" spans="1:26" x14ac:dyDescent="0.2">
      <c r="A224" s="3">
        <v>23141</v>
      </c>
      <c r="B224" s="4" t="s">
        <v>53</v>
      </c>
      <c r="C224" s="4"/>
      <c r="D224"/>
      <c r="E224" s="10"/>
      <c r="F224" s="11"/>
      <c r="G224" s="10"/>
      <c r="H224" s="10"/>
      <c r="I224" s="11"/>
      <c r="J224" s="11"/>
      <c r="K224" s="11"/>
      <c r="L224" s="11"/>
      <c r="M224" s="11"/>
      <c r="N224" s="11"/>
      <c r="O224" s="11"/>
      <c r="P224" s="11"/>
      <c r="Q224" s="11"/>
      <c r="R224" s="11"/>
      <c r="S224" s="11"/>
      <c r="T224" s="11"/>
      <c r="U224" s="11"/>
      <c r="V224" s="11"/>
      <c r="W224" s="11"/>
      <c r="X224" s="11"/>
      <c r="Y224" s="11"/>
      <c r="Z224" s="11"/>
    </row>
    <row r="225" spans="1:26" x14ac:dyDescent="0.2">
      <c r="A225" s="3">
        <v>23142</v>
      </c>
      <c r="B225" s="4" t="s">
        <v>53</v>
      </c>
      <c r="C225" s="4"/>
      <c r="D225"/>
      <c r="E225" s="10"/>
      <c r="F225" s="11"/>
      <c r="G225" s="10"/>
      <c r="H225" s="10"/>
      <c r="I225" s="11"/>
      <c r="J225" s="11"/>
      <c r="K225" s="11"/>
      <c r="L225" s="11"/>
      <c r="M225" s="11"/>
      <c r="N225" s="11"/>
      <c r="O225" s="11"/>
      <c r="P225" s="11"/>
      <c r="Q225" s="11"/>
      <c r="R225" s="11"/>
      <c r="S225" s="11"/>
      <c r="T225" s="11"/>
      <c r="U225" s="11"/>
      <c r="V225" s="11"/>
      <c r="W225" s="11"/>
      <c r="X225" s="11"/>
      <c r="Y225" s="11"/>
      <c r="Z225" s="11"/>
    </row>
    <row r="226" spans="1:26" x14ac:dyDescent="0.2">
      <c r="A226" s="3">
        <v>23143</v>
      </c>
      <c r="B226" s="4" t="s">
        <v>53</v>
      </c>
      <c r="C226" s="4"/>
      <c r="D226"/>
      <c r="E226" s="10"/>
      <c r="F226" s="11"/>
      <c r="G226" s="10"/>
      <c r="H226" s="10"/>
      <c r="I226" s="11"/>
      <c r="J226" s="11"/>
      <c r="K226" s="11"/>
      <c r="L226" s="11"/>
      <c r="M226" s="11"/>
      <c r="N226" s="11"/>
      <c r="O226" s="11"/>
      <c r="P226" s="11"/>
      <c r="Q226" s="11"/>
      <c r="R226" s="11"/>
      <c r="S226" s="11"/>
      <c r="T226" s="11"/>
      <c r="U226" s="11"/>
      <c r="V226" s="11"/>
      <c r="W226" s="11"/>
      <c r="X226" s="11"/>
      <c r="Y226" s="11"/>
      <c r="Z226" s="11"/>
    </row>
    <row r="227" spans="1:26" x14ac:dyDescent="0.2">
      <c r="A227" s="3">
        <v>23144</v>
      </c>
      <c r="B227" s="4" t="s">
        <v>53</v>
      </c>
      <c r="C227" s="4"/>
      <c r="D227"/>
      <c r="E227" s="10"/>
      <c r="F227" s="11"/>
      <c r="G227" s="10"/>
      <c r="H227" s="10"/>
      <c r="I227" s="11"/>
      <c r="J227" s="11"/>
      <c r="K227" s="11"/>
      <c r="L227" s="11"/>
      <c r="M227" s="11"/>
      <c r="N227" s="11"/>
      <c r="O227" s="11"/>
      <c r="P227" s="11"/>
      <c r="Q227" s="11"/>
      <c r="R227" s="11"/>
      <c r="S227" s="11"/>
      <c r="T227" s="11"/>
      <c r="U227" s="11"/>
      <c r="V227" s="11"/>
      <c r="W227" s="11"/>
      <c r="X227" s="11"/>
      <c r="Y227" s="11"/>
      <c r="Z227" s="11"/>
    </row>
    <row r="228" spans="1:26" x14ac:dyDescent="0.2">
      <c r="A228" s="3">
        <v>23145</v>
      </c>
      <c r="B228" s="4" t="s">
        <v>53</v>
      </c>
      <c r="C228" s="4"/>
      <c r="D228"/>
      <c r="E228" s="10"/>
      <c r="F228" s="11"/>
      <c r="G228" s="10"/>
      <c r="H228" s="10"/>
      <c r="I228" s="11"/>
      <c r="J228" s="11"/>
      <c r="K228" s="11"/>
      <c r="L228" s="11"/>
      <c r="M228" s="11"/>
      <c r="N228" s="11"/>
      <c r="O228" s="11"/>
      <c r="P228" s="11"/>
      <c r="Q228" s="11"/>
      <c r="R228" s="11"/>
      <c r="S228" s="11"/>
      <c r="T228" s="11"/>
      <c r="U228" s="11"/>
      <c r="V228" s="11"/>
      <c r="W228" s="11"/>
      <c r="X228" s="11"/>
      <c r="Y228" s="11"/>
      <c r="Z228" s="11"/>
    </row>
    <row r="229" spans="1:26" x14ac:dyDescent="0.2">
      <c r="A229" s="3">
        <v>23146</v>
      </c>
      <c r="B229" s="4" t="s">
        <v>53</v>
      </c>
      <c r="C229" s="4"/>
      <c r="D229"/>
      <c r="E229" s="10"/>
      <c r="F229" s="11"/>
      <c r="G229" s="10"/>
      <c r="H229" s="10"/>
      <c r="I229" s="11"/>
      <c r="J229" s="11"/>
      <c r="K229" s="11"/>
      <c r="L229" s="11"/>
      <c r="M229" s="11"/>
      <c r="N229" s="11"/>
      <c r="O229" s="11"/>
      <c r="P229" s="11"/>
      <c r="Q229" s="11"/>
      <c r="R229" s="11"/>
      <c r="S229" s="11"/>
      <c r="T229" s="11"/>
      <c r="U229" s="11"/>
      <c r="V229" s="11"/>
      <c r="W229" s="11"/>
      <c r="X229" s="11"/>
      <c r="Y229" s="11"/>
      <c r="Z229" s="11"/>
    </row>
    <row r="230" spans="1:26" x14ac:dyDescent="0.2">
      <c r="A230" s="3">
        <v>23147</v>
      </c>
      <c r="B230" s="4" t="s">
        <v>53</v>
      </c>
      <c r="C230" s="4"/>
      <c r="D230"/>
      <c r="E230" s="10"/>
      <c r="F230" s="11"/>
      <c r="G230" s="10"/>
      <c r="H230" s="10"/>
      <c r="I230" s="11"/>
      <c r="J230" s="11"/>
      <c r="K230" s="11"/>
      <c r="L230" s="11"/>
      <c r="M230" s="11"/>
      <c r="N230" s="11"/>
      <c r="O230" s="11"/>
      <c r="P230" s="11"/>
      <c r="Q230" s="11"/>
      <c r="R230" s="11"/>
      <c r="S230" s="11"/>
      <c r="T230" s="11"/>
      <c r="U230" s="11"/>
      <c r="V230" s="11"/>
      <c r="W230" s="11"/>
      <c r="X230" s="11"/>
      <c r="Y230" s="11"/>
      <c r="Z230" s="11"/>
    </row>
    <row r="231" spans="1:26" x14ac:dyDescent="0.2">
      <c r="A231" s="3">
        <v>23344</v>
      </c>
      <c r="B231" s="4" t="s">
        <v>53</v>
      </c>
      <c r="C231" s="4"/>
      <c r="D231"/>
      <c r="E231" s="10"/>
      <c r="F231" s="11"/>
      <c r="G231" s="10"/>
      <c r="H231" s="10"/>
      <c r="I231" s="11"/>
      <c r="J231" s="11"/>
      <c r="K231" s="11"/>
      <c r="L231" s="11"/>
      <c r="M231" s="11"/>
      <c r="N231" s="11"/>
      <c r="O231" s="11"/>
      <c r="P231" s="11"/>
      <c r="Q231" s="11"/>
      <c r="R231" s="11"/>
      <c r="S231" s="11"/>
      <c r="T231" s="11"/>
      <c r="U231" s="11"/>
      <c r="V231" s="11"/>
      <c r="W231" s="11"/>
      <c r="X231" s="11"/>
      <c r="Y231" s="11"/>
      <c r="Z231" s="11"/>
    </row>
    <row r="232" spans="1:26" x14ac:dyDescent="0.2">
      <c r="A232" s="3">
        <v>23345</v>
      </c>
      <c r="B232" s="4" t="s">
        <v>53</v>
      </c>
      <c r="C232" s="4"/>
      <c r="D232"/>
      <c r="E232" s="10"/>
      <c r="F232" s="11"/>
      <c r="G232" s="10"/>
      <c r="H232" s="10"/>
      <c r="I232" s="11"/>
      <c r="J232" s="11"/>
      <c r="K232" s="11"/>
      <c r="L232" s="11"/>
      <c r="M232" s="11"/>
      <c r="N232" s="11"/>
      <c r="O232" s="11"/>
      <c r="P232" s="11"/>
      <c r="Q232" s="11"/>
      <c r="R232" s="11"/>
      <c r="S232" s="11"/>
      <c r="T232" s="11"/>
      <c r="U232" s="11"/>
      <c r="V232" s="11"/>
      <c r="W232" s="11"/>
      <c r="X232" s="11"/>
      <c r="Y232" s="11"/>
      <c r="Z232" s="11"/>
    </row>
    <row r="233" spans="1:26" x14ac:dyDescent="0.2">
      <c r="A233" s="3">
        <v>23346</v>
      </c>
      <c r="B233" s="4" t="s">
        <v>53</v>
      </c>
      <c r="C233" s="4"/>
      <c r="D233"/>
      <c r="E233" s="10"/>
      <c r="F233" s="11"/>
      <c r="G233" s="10"/>
      <c r="H233" s="10"/>
      <c r="I233" s="11"/>
      <c r="J233" s="11"/>
      <c r="K233" s="11"/>
      <c r="L233" s="11"/>
      <c r="M233" s="11"/>
      <c r="N233" s="11"/>
      <c r="O233" s="11"/>
      <c r="P233" s="11"/>
      <c r="Q233" s="11"/>
      <c r="R233" s="11"/>
      <c r="S233" s="11"/>
      <c r="T233" s="11"/>
      <c r="U233" s="11"/>
      <c r="V233" s="11"/>
      <c r="W233" s="11"/>
      <c r="X233" s="11"/>
      <c r="Y233" s="11"/>
      <c r="Z233" s="11"/>
    </row>
    <row r="234" spans="1:26" x14ac:dyDescent="0.2">
      <c r="A234" s="3">
        <v>23347</v>
      </c>
      <c r="B234" s="4" t="s">
        <v>53</v>
      </c>
      <c r="C234" s="4"/>
      <c r="D234"/>
      <c r="E234" s="10"/>
      <c r="F234" s="11"/>
      <c r="G234" s="10"/>
      <c r="H234" s="10"/>
      <c r="I234" s="11"/>
      <c r="J234" s="11"/>
      <c r="K234" s="11"/>
      <c r="L234" s="11"/>
      <c r="M234" s="11"/>
      <c r="N234" s="11"/>
      <c r="O234" s="11"/>
      <c r="P234" s="11"/>
      <c r="Q234" s="11"/>
      <c r="R234" s="11"/>
      <c r="S234" s="11"/>
      <c r="T234" s="11"/>
      <c r="U234" s="11"/>
      <c r="V234" s="11"/>
      <c r="W234" s="11"/>
      <c r="X234" s="11"/>
      <c r="Y234" s="11"/>
      <c r="Z234" s="11"/>
    </row>
    <row r="235" spans="1:26" x14ac:dyDescent="0.2">
      <c r="A235" s="3">
        <v>23348</v>
      </c>
      <c r="B235" s="4" t="s">
        <v>53</v>
      </c>
      <c r="C235" s="4"/>
      <c r="D235"/>
      <c r="E235" s="10"/>
      <c r="F235" s="11"/>
      <c r="G235" s="10"/>
      <c r="H235" s="10"/>
      <c r="I235" s="11"/>
      <c r="J235" s="11"/>
      <c r="K235" s="11"/>
      <c r="L235" s="11"/>
      <c r="M235" s="11"/>
      <c r="N235" s="11"/>
      <c r="O235" s="11"/>
      <c r="P235" s="11"/>
      <c r="Q235" s="11"/>
      <c r="R235" s="11"/>
      <c r="S235" s="11"/>
      <c r="T235" s="11"/>
      <c r="U235" s="11"/>
      <c r="V235" s="11"/>
      <c r="W235" s="11"/>
      <c r="X235" s="11"/>
      <c r="Y235" s="11"/>
      <c r="Z235" s="11"/>
    </row>
    <row r="236" spans="1:26" x14ac:dyDescent="0.2">
      <c r="A236" s="3">
        <v>23349</v>
      </c>
      <c r="B236" s="4" t="s">
        <v>53</v>
      </c>
      <c r="C236" s="4"/>
      <c r="D236"/>
      <c r="E236" s="10"/>
      <c r="F236" s="11"/>
      <c r="G236" s="10"/>
      <c r="H236" s="10"/>
      <c r="I236" s="11"/>
      <c r="J236" s="11"/>
      <c r="K236" s="11"/>
      <c r="L236" s="11"/>
      <c r="M236" s="11"/>
      <c r="N236" s="11"/>
      <c r="O236" s="11"/>
      <c r="P236" s="11"/>
      <c r="Q236" s="11"/>
      <c r="R236" s="11"/>
      <c r="S236" s="11"/>
      <c r="T236" s="11"/>
      <c r="U236" s="11"/>
      <c r="V236" s="11"/>
      <c r="W236" s="11"/>
      <c r="X236" s="11"/>
      <c r="Y236" s="11"/>
      <c r="Z236" s="11"/>
    </row>
    <row r="237" spans="1:26" x14ac:dyDescent="0.2">
      <c r="A237" s="3">
        <v>23350</v>
      </c>
      <c r="B237" s="4" t="s">
        <v>53</v>
      </c>
      <c r="C237" s="4"/>
      <c r="D237"/>
      <c r="E237" s="10"/>
      <c r="F237" s="11"/>
      <c r="G237" s="10"/>
      <c r="H237" s="10"/>
      <c r="I237" s="11"/>
      <c r="J237" s="11"/>
      <c r="K237" s="11"/>
      <c r="L237" s="11"/>
      <c r="M237" s="11"/>
      <c r="N237" s="11"/>
      <c r="O237" s="11"/>
      <c r="P237" s="11"/>
      <c r="Q237" s="11"/>
      <c r="R237" s="11"/>
      <c r="S237" s="11"/>
      <c r="T237" s="11"/>
      <c r="U237" s="11"/>
      <c r="V237" s="11"/>
      <c r="W237" s="11"/>
      <c r="X237" s="11"/>
      <c r="Y237" s="11"/>
      <c r="Z237" s="11"/>
    </row>
    <row r="238" spans="1:26" x14ac:dyDescent="0.2">
      <c r="A238" s="3">
        <v>23351</v>
      </c>
      <c r="B238" s="4" t="s">
        <v>53</v>
      </c>
      <c r="C238" s="4"/>
      <c r="D238"/>
      <c r="E238" s="10"/>
      <c r="F238" s="11"/>
      <c r="G238" s="10"/>
      <c r="H238" s="10"/>
      <c r="I238" s="11"/>
      <c r="J238" s="11"/>
      <c r="K238" s="11"/>
      <c r="L238" s="11"/>
      <c r="M238" s="11"/>
      <c r="N238" s="11"/>
      <c r="O238" s="11"/>
      <c r="P238" s="11"/>
      <c r="Q238" s="11"/>
      <c r="R238" s="11"/>
      <c r="S238" s="11"/>
      <c r="T238" s="11"/>
      <c r="U238" s="11"/>
      <c r="V238" s="11"/>
      <c r="W238" s="11"/>
      <c r="X238" s="11"/>
      <c r="Y238" s="11"/>
      <c r="Z238" s="11"/>
    </row>
    <row r="239" spans="1:26" x14ac:dyDescent="0.2">
      <c r="A239" s="3">
        <v>23352</v>
      </c>
      <c r="B239" s="4" t="s">
        <v>53</v>
      </c>
      <c r="C239" s="4"/>
      <c r="D239"/>
      <c r="E239" s="10"/>
      <c r="F239" s="11"/>
      <c r="G239" s="10"/>
      <c r="H239" s="10"/>
      <c r="I239" s="11"/>
      <c r="J239" s="11"/>
      <c r="K239" s="11"/>
      <c r="L239" s="11"/>
      <c r="M239" s="11"/>
      <c r="N239" s="11"/>
      <c r="O239" s="11"/>
      <c r="P239" s="11"/>
      <c r="Q239" s="11"/>
      <c r="R239" s="11"/>
      <c r="S239" s="11"/>
      <c r="T239" s="11"/>
      <c r="U239" s="11"/>
      <c r="V239" s="11"/>
      <c r="W239" s="11"/>
      <c r="X239" s="11"/>
      <c r="Y239" s="11"/>
      <c r="Z239" s="11"/>
    </row>
    <row r="240" spans="1:26" x14ac:dyDescent="0.2">
      <c r="A240" s="3">
        <v>23353</v>
      </c>
      <c r="B240" s="4" t="s">
        <v>53</v>
      </c>
      <c r="C240" s="4"/>
      <c r="D240"/>
      <c r="E240" s="10"/>
      <c r="F240" s="11"/>
      <c r="G240" s="10"/>
      <c r="H240" s="10"/>
      <c r="I240" s="11"/>
      <c r="J240" s="11"/>
      <c r="K240" s="11"/>
      <c r="L240" s="11"/>
      <c r="M240" s="11"/>
      <c r="N240" s="11"/>
      <c r="O240" s="11"/>
      <c r="P240" s="11"/>
      <c r="Q240" s="11"/>
      <c r="R240" s="11"/>
      <c r="S240" s="11"/>
      <c r="T240" s="11"/>
      <c r="U240" s="11"/>
      <c r="V240" s="11"/>
      <c r="W240" s="11"/>
      <c r="X240" s="11"/>
      <c r="Y240" s="11"/>
      <c r="Z240" s="11"/>
    </row>
    <row r="241" spans="1:26" x14ac:dyDescent="0.2">
      <c r="A241" s="3">
        <v>23354</v>
      </c>
      <c r="B241" s="4" t="s">
        <v>53</v>
      </c>
      <c r="C241" s="4"/>
      <c r="D241"/>
      <c r="E241" s="10"/>
      <c r="F241" s="11"/>
      <c r="G241" s="10"/>
      <c r="H241" s="10"/>
      <c r="I241" s="11"/>
      <c r="J241" s="11"/>
      <c r="K241" s="11"/>
      <c r="L241" s="11"/>
      <c r="M241" s="11"/>
      <c r="N241" s="11"/>
      <c r="O241" s="11"/>
      <c r="P241" s="11"/>
      <c r="Q241" s="11"/>
      <c r="R241" s="11"/>
      <c r="S241" s="11"/>
      <c r="T241" s="11"/>
      <c r="U241" s="11"/>
      <c r="V241" s="11"/>
      <c r="W241" s="11"/>
      <c r="X241" s="11"/>
      <c r="Y241" s="11"/>
      <c r="Z241" s="11"/>
    </row>
    <row r="242" spans="1:26" x14ac:dyDescent="0.2">
      <c r="A242" s="3">
        <v>23549</v>
      </c>
      <c r="B242" s="4" t="s">
        <v>53</v>
      </c>
      <c r="C242" s="4"/>
      <c r="D242"/>
      <c r="E242" s="10"/>
      <c r="F242" s="11"/>
      <c r="G242" s="10"/>
      <c r="H242" s="10"/>
      <c r="I242" s="11"/>
      <c r="J242" s="11"/>
      <c r="K242" s="11"/>
      <c r="L242" s="11"/>
      <c r="M242" s="11"/>
      <c r="N242" s="11"/>
      <c r="O242" s="11"/>
      <c r="P242" s="11"/>
      <c r="Q242" s="11"/>
      <c r="R242" s="11"/>
      <c r="S242" s="11"/>
      <c r="T242" s="11"/>
      <c r="U242" s="11"/>
      <c r="V242" s="11"/>
      <c r="W242" s="11"/>
      <c r="X242" s="11"/>
      <c r="Y242" s="11"/>
      <c r="Z242" s="11"/>
    </row>
    <row r="243" spans="1:26" x14ac:dyDescent="0.2">
      <c r="A243" s="3">
        <v>23550</v>
      </c>
      <c r="B243" s="4" t="s">
        <v>53</v>
      </c>
      <c r="C243" s="4"/>
      <c r="D243"/>
      <c r="E243" s="10"/>
      <c r="F243" s="11"/>
      <c r="G243" s="10"/>
      <c r="H243" s="10"/>
      <c r="I243" s="11"/>
      <c r="J243" s="11"/>
      <c r="K243" s="11"/>
      <c r="L243" s="11"/>
      <c r="M243" s="11"/>
      <c r="N243" s="11"/>
      <c r="O243" s="11"/>
      <c r="P243" s="11"/>
      <c r="Q243" s="11"/>
      <c r="R243" s="11"/>
      <c r="S243" s="11"/>
      <c r="T243" s="11"/>
      <c r="U243" s="11"/>
      <c r="V243" s="11"/>
      <c r="W243" s="11"/>
      <c r="X243" s="11"/>
      <c r="Y243" s="11"/>
      <c r="Z243" s="11"/>
    </row>
    <row r="244" spans="1:26" x14ac:dyDescent="0.2">
      <c r="A244" s="3">
        <v>23551</v>
      </c>
      <c r="B244" s="4" t="s">
        <v>53</v>
      </c>
      <c r="C244" s="4"/>
      <c r="D244"/>
      <c r="E244" s="10"/>
      <c r="F244" s="11"/>
      <c r="G244" s="10"/>
      <c r="H244" s="10"/>
      <c r="I244" s="11"/>
      <c r="J244" s="11"/>
      <c r="K244" s="11"/>
      <c r="L244" s="11"/>
      <c r="M244" s="11"/>
      <c r="N244" s="11"/>
      <c r="O244" s="11"/>
      <c r="P244" s="11"/>
      <c r="Q244" s="11"/>
      <c r="R244" s="11"/>
      <c r="S244" s="11"/>
      <c r="T244" s="11"/>
      <c r="U244" s="11"/>
      <c r="V244" s="11"/>
      <c r="W244" s="11"/>
      <c r="X244" s="11"/>
      <c r="Y244" s="11"/>
      <c r="Z244" s="11"/>
    </row>
    <row r="245" spans="1:26" x14ac:dyDescent="0.2">
      <c r="A245" s="3">
        <v>23552</v>
      </c>
      <c r="B245" s="4" t="s">
        <v>53</v>
      </c>
      <c r="C245" s="4"/>
      <c r="D245"/>
      <c r="E245" s="10"/>
      <c r="F245" s="11"/>
      <c r="G245" s="10"/>
      <c r="H245" s="10"/>
      <c r="I245" s="11"/>
      <c r="J245" s="11"/>
      <c r="K245" s="11"/>
      <c r="L245" s="11"/>
      <c r="M245" s="11"/>
      <c r="N245" s="11"/>
      <c r="O245" s="11"/>
      <c r="P245" s="11"/>
      <c r="Q245" s="11"/>
      <c r="R245" s="11"/>
      <c r="S245" s="11"/>
      <c r="T245" s="11"/>
      <c r="U245" s="11"/>
      <c r="V245" s="11"/>
      <c r="W245" s="11"/>
      <c r="X245" s="11"/>
      <c r="Y245" s="11"/>
      <c r="Z245" s="11"/>
    </row>
    <row r="246" spans="1:26" x14ac:dyDescent="0.2">
      <c r="A246" s="3">
        <v>23553</v>
      </c>
      <c r="B246" s="4" t="s">
        <v>53</v>
      </c>
      <c r="C246" s="4"/>
      <c r="D246"/>
      <c r="E246" s="10"/>
      <c r="F246" s="11"/>
      <c r="G246" s="10"/>
      <c r="H246" s="10"/>
      <c r="I246" s="11"/>
      <c r="J246" s="11"/>
      <c r="K246" s="11"/>
      <c r="L246" s="11"/>
      <c r="M246" s="11"/>
      <c r="N246" s="11"/>
      <c r="O246" s="11"/>
      <c r="P246" s="11"/>
      <c r="Q246" s="11"/>
      <c r="R246" s="11"/>
      <c r="S246" s="11"/>
      <c r="T246" s="11"/>
      <c r="U246" s="11"/>
      <c r="V246" s="11"/>
      <c r="W246" s="11"/>
      <c r="X246" s="11"/>
      <c r="Y246" s="11"/>
      <c r="Z246" s="11"/>
    </row>
    <row r="247" spans="1:26" x14ac:dyDescent="0.2">
      <c r="A247" s="3">
        <v>23554</v>
      </c>
      <c r="B247" s="4" t="s">
        <v>53</v>
      </c>
      <c r="C247" s="4"/>
      <c r="D247"/>
      <c r="E247" s="10"/>
      <c r="F247" s="11"/>
      <c r="G247" s="10"/>
      <c r="H247" s="10"/>
      <c r="I247" s="11"/>
      <c r="J247" s="11"/>
      <c r="K247" s="11"/>
      <c r="L247" s="11"/>
      <c r="M247" s="11"/>
      <c r="N247" s="11"/>
      <c r="O247" s="11"/>
      <c r="P247" s="11"/>
      <c r="Q247" s="11"/>
      <c r="R247" s="11"/>
      <c r="S247" s="11"/>
      <c r="T247" s="11"/>
      <c r="U247" s="11"/>
      <c r="V247" s="11"/>
      <c r="W247" s="11"/>
      <c r="X247" s="11"/>
      <c r="Y247" s="11"/>
      <c r="Z247" s="11"/>
    </row>
    <row r="248" spans="1:26" x14ac:dyDescent="0.2">
      <c r="A248" s="3">
        <v>23555</v>
      </c>
      <c r="B248" s="4" t="s">
        <v>53</v>
      </c>
      <c r="C248" s="4"/>
      <c r="D248"/>
      <c r="E248" s="10"/>
      <c r="F248" s="11"/>
      <c r="G248" s="10"/>
      <c r="H248" s="10"/>
      <c r="I248" s="11"/>
      <c r="J248" s="11"/>
      <c r="K248" s="11"/>
      <c r="L248" s="11"/>
      <c r="M248" s="11"/>
      <c r="N248" s="11"/>
      <c r="O248" s="11"/>
      <c r="P248" s="11"/>
      <c r="Q248" s="11"/>
      <c r="R248" s="11"/>
      <c r="S248" s="11"/>
      <c r="T248" s="11"/>
      <c r="U248" s="11"/>
      <c r="V248" s="11"/>
      <c r="W248" s="11"/>
      <c r="X248" s="11"/>
      <c r="Y248" s="11"/>
      <c r="Z248" s="11"/>
    </row>
    <row r="249" spans="1:26" x14ac:dyDescent="0.2">
      <c r="A249" s="3">
        <v>23556</v>
      </c>
      <c r="B249" s="4" t="s">
        <v>53</v>
      </c>
      <c r="C249" s="4"/>
      <c r="D249"/>
      <c r="E249" s="10"/>
      <c r="F249" s="11"/>
      <c r="G249" s="10"/>
      <c r="H249" s="10"/>
      <c r="I249" s="11"/>
      <c r="J249" s="11"/>
      <c r="K249" s="11"/>
      <c r="L249" s="11"/>
      <c r="M249" s="11"/>
      <c r="N249" s="11"/>
      <c r="O249" s="11"/>
      <c r="P249" s="11"/>
      <c r="Q249" s="11"/>
      <c r="R249" s="11"/>
      <c r="S249" s="11"/>
      <c r="T249" s="11"/>
      <c r="U249" s="11"/>
      <c r="V249" s="11"/>
      <c r="W249" s="11"/>
      <c r="X249" s="11"/>
      <c r="Y249" s="11"/>
      <c r="Z249" s="11"/>
    </row>
    <row r="250" spans="1:26" x14ac:dyDescent="0.2">
      <c r="A250" s="3">
        <v>23557</v>
      </c>
      <c r="B250" s="4" t="s">
        <v>53</v>
      </c>
      <c r="C250" s="4"/>
      <c r="D250"/>
      <c r="E250" s="10"/>
      <c r="F250" s="11"/>
      <c r="G250" s="10"/>
      <c r="H250" s="10"/>
      <c r="I250" s="11"/>
      <c r="J250" s="11"/>
      <c r="K250" s="11"/>
      <c r="L250" s="11"/>
      <c r="M250" s="11"/>
      <c r="N250" s="11"/>
      <c r="O250" s="11"/>
      <c r="P250" s="11"/>
      <c r="Q250" s="11"/>
      <c r="R250" s="11"/>
      <c r="S250" s="11"/>
      <c r="T250" s="11"/>
      <c r="U250" s="11"/>
      <c r="V250" s="11"/>
      <c r="W250" s="11"/>
      <c r="X250" s="11"/>
      <c r="Y250" s="11"/>
      <c r="Z250" s="11"/>
    </row>
    <row r="251" spans="1:26" x14ac:dyDescent="0.2">
      <c r="A251" s="3">
        <v>23558</v>
      </c>
      <c r="B251" s="4" t="s">
        <v>53</v>
      </c>
      <c r="C251" s="4"/>
      <c r="D251"/>
      <c r="E251" s="10"/>
      <c r="F251" s="11"/>
      <c r="G251" s="10"/>
      <c r="H251" s="10"/>
      <c r="I251" s="11"/>
      <c r="J251" s="11"/>
      <c r="K251" s="11"/>
      <c r="L251" s="11"/>
      <c r="M251" s="11"/>
      <c r="N251" s="11"/>
      <c r="O251" s="11"/>
      <c r="P251" s="11"/>
      <c r="Q251" s="11"/>
      <c r="R251" s="11"/>
      <c r="S251" s="11"/>
      <c r="T251" s="11"/>
      <c r="U251" s="11"/>
      <c r="V251" s="11"/>
      <c r="W251" s="11"/>
      <c r="X251" s="11"/>
      <c r="Y251" s="11"/>
      <c r="Z251" s="11"/>
    </row>
    <row r="252" spans="1:26" x14ac:dyDescent="0.2">
      <c r="A252" s="3">
        <v>23559</v>
      </c>
      <c r="B252" s="4" t="s">
        <v>53</v>
      </c>
      <c r="C252" s="4"/>
      <c r="D252"/>
      <c r="E252" s="10"/>
      <c r="F252" s="11"/>
      <c r="G252" s="10"/>
      <c r="H252" s="10"/>
      <c r="I252" s="11"/>
      <c r="J252" s="11"/>
      <c r="K252" s="11"/>
      <c r="L252" s="11"/>
      <c r="M252" s="11"/>
      <c r="N252" s="11"/>
      <c r="O252" s="11"/>
      <c r="P252" s="11"/>
      <c r="Q252" s="11"/>
      <c r="R252" s="11"/>
      <c r="S252" s="11"/>
      <c r="T252" s="11"/>
      <c r="U252" s="11"/>
      <c r="V252" s="11"/>
      <c r="W252" s="11"/>
      <c r="X252" s="11"/>
      <c r="Y252" s="11"/>
      <c r="Z252" s="11"/>
    </row>
    <row r="253" spans="1:26" x14ac:dyDescent="0.2">
      <c r="A253" s="3">
        <v>23752</v>
      </c>
      <c r="B253" s="4" t="s">
        <v>53</v>
      </c>
      <c r="C253" s="4"/>
      <c r="D253"/>
      <c r="E253" s="10"/>
      <c r="F253" s="11"/>
      <c r="G253" s="10"/>
      <c r="H253" s="10"/>
      <c r="I253" s="11"/>
      <c r="J253" s="11"/>
      <c r="K253" s="11"/>
      <c r="L253" s="11"/>
      <c r="M253" s="11"/>
      <c r="N253" s="11"/>
      <c r="O253" s="11"/>
      <c r="P253" s="11"/>
      <c r="Q253" s="11"/>
      <c r="R253" s="11"/>
      <c r="S253" s="11"/>
      <c r="T253" s="11"/>
      <c r="U253" s="11"/>
      <c r="V253" s="11"/>
      <c r="W253" s="11"/>
      <c r="X253" s="11"/>
      <c r="Y253" s="11"/>
      <c r="Z253" s="11"/>
    </row>
    <row r="254" spans="1:26" x14ac:dyDescent="0.2">
      <c r="A254" s="3">
        <v>23753</v>
      </c>
      <c r="B254" s="4" t="s">
        <v>53</v>
      </c>
      <c r="C254" s="4"/>
      <c r="D254"/>
      <c r="E254" s="10"/>
      <c r="F254" s="11"/>
      <c r="G254" s="10"/>
      <c r="H254" s="10"/>
      <c r="I254" s="11"/>
      <c r="J254" s="11"/>
      <c r="K254" s="11"/>
      <c r="L254" s="11"/>
      <c r="M254" s="11"/>
      <c r="N254" s="11"/>
      <c r="O254" s="11"/>
      <c r="P254" s="11"/>
      <c r="Q254" s="11"/>
      <c r="R254" s="11"/>
      <c r="S254" s="11"/>
      <c r="T254" s="11"/>
      <c r="U254" s="11"/>
      <c r="V254" s="11"/>
      <c r="W254" s="11"/>
      <c r="X254" s="11"/>
      <c r="Y254" s="11"/>
      <c r="Z254" s="11"/>
    </row>
    <row r="255" spans="1:26" x14ac:dyDescent="0.2">
      <c r="A255" s="3">
        <v>23754</v>
      </c>
      <c r="B255" s="4" t="s">
        <v>53</v>
      </c>
      <c r="C255" s="4"/>
      <c r="D255"/>
      <c r="E255" s="10"/>
      <c r="F255" s="11"/>
      <c r="G255" s="10"/>
      <c r="H255" s="10"/>
      <c r="I255" s="11"/>
      <c r="J255" s="11"/>
      <c r="K255" s="11"/>
      <c r="L255" s="11"/>
      <c r="M255" s="11"/>
      <c r="N255" s="11"/>
      <c r="O255" s="11"/>
      <c r="P255" s="11"/>
      <c r="Q255" s="11"/>
      <c r="R255" s="11"/>
      <c r="S255" s="11"/>
      <c r="T255" s="11"/>
      <c r="U255" s="11"/>
      <c r="V255" s="11"/>
      <c r="W255" s="11"/>
      <c r="X255" s="11"/>
      <c r="Y255" s="11"/>
      <c r="Z255" s="11"/>
    </row>
    <row r="256" spans="1:26" x14ac:dyDescent="0.2">
      <c r="A256" s="3">
        <v>23755</v>
      </c>
      <c r="B256" s="4" t="s">
        <v>53</v>
      </c>
      <c r="C256" s="4"/>
      <c r="D256"/>
      <c r="E256" s="10"/>
      <c r="F256" s="11"/>
      <c r="G256" s="10"/>
      <c r="H256" s="10"/>
      <c r="I256" s="11"/>
      <c r="J256" s="11"/>
      <c r="K256" s="11"/>
      <c r="L256" s="11"/>
      <c r="M256" s="11"/>
      <c r="N256" s="11"/>
      <c r="O256" s="11"/>
      <c r="P256" s="11"/>
      <c r="Q256" s="11"/>
      <c r="R256" s="11"/>
      <c r="S256" s="11"/>
      <c r="T256" s="11"/>
      <c r="U256" s="11"/>
      <c r="V256" s="11"/>
      <c r="W256" s="11"/>
      <c r="X256" s="11"/>
      <c r="Y256" s="11"/>
      <c r="Z256" s="11"/>
    </row>
    <row r="257" spans="1:26" x14ac:dyDescent="0.2">
      <c r="A257" s="3">
        <v>23756</v>
      </c>
      <c r="B257" s="4" t="s">
        <v>53</v>
      </c>
      <c r="C257" s="4"/>
      <c r="D257"/>
      <c r="E257" s="10"/>
      <c r="F257" s="11"/>
      <c r="G257" s="10"/>
      <c r="H257" s="10"/>
      <c r="I257" s="11"/>
      <c r="J257" s="11"/>
      <c r="K257" s="11"/>
      <c r="L257" s="11"/>
      <c r="M257" s="11"/>
      <c r="N257" s="11"/>
      <c r="O257" s="11"/>
      <c r="P257" s="11"/>
      <c r="Q257" s="11"/>
      <c r="R257" s="11"/>
      <c r="S257" s="11"/>
      <c r="T257" s="11"/>
      <c r="U257" s="11"/>
      <c r="V257" s="11"/>
      <c r="W257" s="11"/>
      <c r="X257" s="11"/>
      <c r="Y257" s="11"/>
      <c r="Z257" s="11"/>
    </row>
    <row r="258" spans="1:26" x14ac:dyDescent="0.2">
      <c r="A258" s="3">
        <v>23757</v>
      </c>
      <c r="B258" s="4" t="s">
        <v>53</v>
      </c>
      <c r="C258" s="4"/>
      <c r="D258"/>
      <c r="E258" s="10"/>
      <c r="F258" s="11"/>
      <c r="G258" s="10"/>
      <c r="H258" s="10"/>
      <c r="I258" s="11"/>
      <c r="J258" s="11"/>
      <c r="K258" s="11"/>
      <c r="L258" s="11"/>
      <c r="M258" s="11"/>
      <c r="N258" s="11"/>
      <c r="O258" s="11"/>
      <c r="P258" s="11"/>
      <c r="Q258" s="11"/>
      <c r="R258" s="11"/>
      <c r="S258" s="11"/>
      <c r="T258" s="11"/>
      <c r="U258" s="11"/>
      <c r="V258" s="11"/>
      <c r="W258" s="11"/>
      <c r="X258" s="11"/>
      <c r="Y258" s="11"/>
      <c r="Z258" s="11"/>
    </row>
    <row r="259" spans="1:26" x14ac:dyDescent="0.2">
      <c r="A259" s="3">
        <v>23758</v>
      </c>
      <c r="B259" s="4" t="s">
        <v>53</v>
      </c>
      <c r="C259" s="4"/>
      <c r="D259"/>
      <c r="E259" s="10"/>
      <c r="F259" s="11"/>
      <c r="G259" s="10"/>
      <c r="H259" s="10"/>
      <c r="I259" s="11"/>
      <c r="J259" s="11"/>
      <c r="K259" s="11"/>
      <c r="L259" s="11"/>
      <c r="M259" s="11"/>
      <c r="N259" s="11"/>
      <c r="O259" s="11"/>
      <c r="P259" s="11"/>
      <c r="Q259" s="11"/>
      <c r="R259" s="11"/>
      <c r="S259" s="11"/>
      <c r="T259" s="11"/>
      <c r="U259" s="11"/>
      <c r="V259" s="11"/>
      <c r="W259" s="11"/>
      <c r="X259" s="11"/>
      <c r="Y259" s="11"/>
      <c r="Z259" s="11"/>
    </row>
    <row r="260" spans="1:26" x14ac:dyDescent="0.2">
      <c r="A260" s="3">
        <v>23759</v>
      </c>
      <c r="B260" s="4" t="s">
        <v>53</v>
      </c>
      <c r="C260" s="4"/>
      <c r="D260"/>
      <c r="E260" s="10"/>
      <c r="F260" s="11"/>
      <c r="G260" s="10"/>
      <c r="H260" s="10"/>
      <c r="I260" s="11"/>
      <c r="J260" s="11"/>
      <c r="K260" s="11"/>
      <c r="L260" s="11"/>
      <c r="M260" s="11"/>
      <c r="N260" s="11"/>
      <c r="O260" s="11"/>
      <c r="P260" s="11"/>
      <c r="Q260" s="11"/>
      <c r="R260" s="11"/>
      <c r="S260" s="11"/>
      <c r="T260" s="11"/>
      <c r="U260" s="11"/>
      <c r="V260" s="11"/>
      <c r="W260" s="11"/>
      <c r="X260" s="11"/>
      <c r="Y260" s="11"/>
      <c r="Z260" s="11"/>
    </row>
    <row r="261" spans="1:26" x14ac:dyDescent="0.2">
      <c r="A261" s="3">
        <v>23760</v>
      </c>
      <c r="B261" s="4" t="s">
        <v>53</v>
      </c>
      <c r="C261" s="4"/>
      <c r="D261"/>
      <c r="E261" s="10"/>
      <c r="F261" s="11"/>
      <c r="G261" s="10"/>
      <c r="H261" s="10"/>
      <c r="I261" s="11"/>
      <c r="J261" s="11"/>
      <c r="K261" s="11"/>
      <c r="L261" s="11"/>
      <c r="M261" s="11"/>
      <c r="N261" s="11"/>
      <c r="O261" s="11"/>
      <c r="P261" s="11"/>
      <c r="Q261" s="11"/>
      <c r="R261" s="11"/>
      <c r="S261" s="11"/>
      <c r="T261" s="11"/>
      <c r="U261" s="11"/>
      <c r="V261" s="11"/>
      <c r="W261" s="11"/>
      <c r="X261" s="11"/>
      <c r="Y261" s="11"/>
      <c r="Z261" s="11"/>
    </row>
    <row r="262" spans="1:26" x14ac:dyDescent="0.2">
      <c r="A262" s="3">
        <v>23761</v>
      </c>
      <c r="B262" s="4" t="s">
        <v>53</v>
      </c>
      <c r="C262" s="4"/>
      <c r="D262"/>
      <c r="E262" s="10"/>
      <c r="F262" s="11"/>
      <c r="G262" s="10"/>
      <c r="H262" s="10"/>
      <c r="I262" s="11"/>
      <c r="J262" s="11"/>
      <c r="K262" s="11"/>
      <c r="L262" s="11"/>
      <c r="M262" s="11"/>
      <c r="N262" s="11"/>
      <c r="O262" s="11"/>
      <c r="P262" s="11"/>
      <c r="Q262" s="11"/>
      <c r="R262" s="11"/>
      <c r="S262" s="11"/>
      <c r="T262" s="11"/>
      <c r="U262" s="11"/>
      <c r="V262" s="11"/>
      <c r="W262" s="11"/>
      <c r="X262" s="11"/>
      <c r="Y262" s="11"/>
      <c r="Z262" s="11"/>
    </row>
    <row r="263" spans="1:26" x14ac:dyDescent="0.2">
      <c r="A263" s="3">
        <v>23953</v>
      </c>
      <c r="B263" s="4" t="s">
        <v>53</v>
      </c>
      <c r="C263" s="4"/>
      <c r="D263"/>
      <c r="E263" s="10"/>
      <c r="F263" s="11"/>
      <c r="G263" s="10"/>
      <c r="H263" s="10"/>
      <c r="I263" s="11"/>
      <c r="J263" s="11"/>
      <c r="K263" s="11"/>
      <c r="L263" s="11"/>
      <c r="M263" s="11"/>
      <c r="N263" s="11"/>
      <c r="O263" s="11"/>
      <c r="P263" s="11"/>
      <c r="Q263" s="11"/>
      <c r="R263" s="11"/>
      <c r="S263" s="11"/>
      <c r="T263" s="11"/>
      <c r="U263" s="11"/>
      <c r="V263" s="11"/>
      <c r="W263" s="11"/>
      <c r="X263" s="11"/>
      <c r="Y263" s="11"/>
      <c r="Z263" s="11"/>
    </row>
    <row r="264" spans="1:26" x14ac:dyDescent="0.2">
      <c r="A264" s="3">
        <v>23954</v>
      </c>
      <c r="B264" s="4" t="s">
        <v>53</v>
      </c>
      <c r="C264" s="4"/>
      <c r="D264"/>
      <c r="E264" s="10"/>
      <c r="F264" s="11"/>
      <c r="G264" s="10"/>
      <c r="H264" s="10"/>
      <c r="I264" s="11"/>
      <c r="J264" s="11"/>
      <c r="K264" s="11"/>
      <c r="L264" s="11"/>
      <c r="M264" s="11"/>
      <c r="N264" s="11"/>
      <c r="O264" s="11"/>
      <c r="P264" s="11"/>
      <c r="Q264" s="11"/>
      <c r="R264" s="11"/>
      <c r="S264" s="11"/>
      <c r="T264" s="11"/>
      <c r="U264" s="11"/>
      <c r="V264" s="11"/>
      <c r="W264" s="11"/>
      <c r="X264" s="11"/>
      <c r="Y264" s="11"/>
      <c r="Z264" s="11"/>
    </row>
    <row r="265" spans="1:26" x14ac:dyDescent="0.2">
      <c r="A265" s="3">
        <v>23955</v>
      </c>
      <c r="B265" s="4" t="s">
        <v>53</v>
      </c>
      <c r="C265" s="4"/>
      <c r="D265"/>
      <c r="E265" s="10"/>
      <c r="F265" s="11"/>
      <c r="G265" s="10"/>
      <c r="H265" s="10"/>
      <c r="I265" s="11"/>
      <c r="J265" s="11"/>
      <c r="K265" s="11"/>
      <c r="L265" s="11"/>
      <c r="M265" s="11"/>
      <c r="N265" s="11"/>
      <c r="O265" s="11"/>
      <c r="P265" s="11"/>
      <c r="Q265" s="11"/>
      <c r="R265" s="11"/>
      <c r="S265" s="11"/>
      <c r="T265" s="11"/>
      <c r="U265" s="11"/>
      <c r="V265" s="11"/>
      <c r="W265" s="11"/>
      <c r="X265" s="11"/>
      <c r="Y265" s="11"/>
      <c r="Z265" s="11"/>
    </row>
    <row r="266" spans="1:26" x14ac:dyDescent="0.2">
      <c r="A266" s="3">
        <v>23956</v>
      </c>
      <c r="B266" s="4" t="s">
        <v>53</v>
      </c>
      <c r="C266" s="4"/>
      <c r="D266"/>
      <c r="E266" s="10"/>
      <c r="F266" s="11"/>
      <c r="G266" s="10"/>
      <c r="H266" s="10"/>
      <c r="I266" s="11"/>
      <c r="J266" s="11"/>
      <c r="K266" s="11"/>
      <c r="L266" s="11"/>
      <c r="M266" s="11"/>
      <c r="N266" s="11"/>
      <c r="O266" s="11"/>
      <c r="P266" s="11"/>
      <c r="Q266" s="11"/>
      <c r="R266" s="11"/>
      <c r="S266" s="11"/>
      <c r="T266" s="11"/>
      <c r="U266" s="11"/>
      <c r="V266" s="11"/>
      <c r="W266" s="11"/>
      <c r="X266" s="11"/>
      <c r="Y266" s="11"/>
      <c r="Z266" s="11"/>
    </row>
    <row r="267" spans="1:26" x14ac:dyDescent="0.2">
      <c r="A267" s="3">
        <v>23957</v>
      </c>
      <c r="B267" s="4" t="s">
        <v>53</v>
      </c>
      <c r="C267" s="4"/>
      <c r="D267"/>
      <c r="E267" s="10"/>
      <c r="F267" s="11"/>
      <c r="G267" s="10"/>
      <c r="H267" s="10"/>
      <c r="I267" s="11"/>
      <c r="J267" s="11"/>
      <c r="K267" s="11"/>
      <c r="L267" s="11"/>
      <c r="M267" s="11"/>
      <c r="N267" s="11"/>
      <c r="O267" s="11"/>
      <c r="P267" s="11"/>
      <c r="Q267" s="11"/>
      <c r="R267" s="11"/>
      <c r="S267" s="11"/>
      <c r="T267" s="11"/>
      <c r="U267" s="11"/>
      <c r="V267" s="11"/>
      <c r="W267" s="11"/>
      <c r="X267" s="11"/>
      <c r="Y267" s="11"/>
      <c r="Z267" s="11"/>
    </row>
    <row r="268" spans="1:26" x14ac:dyDescent="0.2">
      <c r="A268" s="3">
        <v>23958</v>
      </c>
      <c r="B268" s="4" t="s">
        <v>53</v>
      </c>
      <c r="C268" s="4"/>
      <c r="D268"/>
      <c r="E268" s="10"/>
      <c r="F268" s="11"/>
      <c r="G268" s="10"/>
      <c r="H268" s="10"/>
      <c r="I268" s="11"/>
      <c r="J268" s="11"/>
      <c r="K268" s="11"/>
      <c r="L268" s="11"/>
      <c r="M268" s="11"/>
      <c r="N268" s="11"/>
      <c r="O268" s="11"/>
      <c r="P268" s="11"/>
      <c r="Q268" s="11"/>
      <c r="R268" s="11"/>
      <c r="S268" s="11"/>
      <c r="T268" s="11"/>
      <c r="U268" s="11"/>
      <c r="V268" s="11"/>
      <c r="W268" s="11"/>
      <c r="X268" s="11"/>
      <c r="Y268" s="11"/>
      <c r="Z268" s="11"/>
    </row>
    <row r="269" spans="1:26" x14ac:dyDescent="0.2">
      <c r="A269" s="3">
        <v>23959</v>
      </c>
      <c r="B269" s="4" t="s">
        <v>53</v>
      </c>
      <c r="C269" s="4"/>
      <c r="D269"/>
      <c r="E269" s="10"/>
      <c r="F269" s="11"/>
      <c r="G269" s="10"/>
      <c r="H269" s="10"/>
      <c r="I269" s="11"/>
      <c r="J269" s="11"/>
      <c r="K269" s="11"/>
      <c r="L269" s="11"/>
      <c r="M269" s="11"/>
      <c r="N269" s="11"/>
      <c r="O269" s="11"/>
      <c r="P269" s="11"/>
      <c r="Q269" s="11"/>
      <c r="R269" s="11"/>
      <c r="S269" s="11"/>
      <c r="T269" s="11"/>
      <c r="U269" s="11"/>
      <c r="V269" s="11"/>
      <c r="W269" s="11"/>
      <c r="X269" s="11"/>
      <c r="Y269" s="11"/>
      <c r="Z269" s="11"/>
    </row>
    <row r="270" spans="1:26" x14ac:dyDescent="0.2">
      <c r="A270" s="3">
        <v>23960</v>
      </c>
      <c r="B270" s="4" t="s">
        <v>53</v>
      </c>
      <c r="C270" s="4"/>
      <c r="D270"/>
      <c r="E270" s="10"/>
      <c r="F270" s="11"/>
      <c r="G270" s="10"/>
      <c r="H270" s="10"/>
      <c r="I270" s="11"/>
      <c r="J270" s="11"/>
      <c r="K270" s="11"/>
      <c r="L270" s="11"/>
      <c r="M270" s="11"/>
      <c r="N270" s="11"/>
      <c r="O270" s="11"/>
      <c r="P270" s="11"/>
      <c r="Q270" s="11"/>
      <c r="R270" s="11"/>
      <c r="S270" s="11"/>
      <c r="T270" s="11"/>
      <c r="U270" s="11"/>
      <c r="V270" s="11"/>
      <c r="W270" s="11"/>
      <c r="X270" s="11"/>
      <c r="Y270" s="11"/>
      <c r="Z270" s="11"/>
    </row>
    <row r="271" spans="1:26" x14ac:dyDescent="0.2">
      <c r="A271" s="3">
        <v>23961</v>
      </c>
      <c r="B271" s="4" t="s">
        <v>53</v>
      </c>
      <c r="C271" s="4"/>
      <c r="D271"/>
      <c r="E271" s="10"/>
      <c r="F271" s="11"/>
      <c r="G271" s="10"/>
      <c r="H271" s="10"/>
      <c r="I271" s="11"/>
      <c r="J271" s="11"/>
      <c r="K271" s="11"/>
      <c r="L271" s="11"/>
      <c r="M271" s="11"/>
      <c r="N271" s="11"/>
      <c r="O271" s="11"/>
      <c r="P271" s="11"/>
      <c r="Q271" s="11"/>
      <c r="R271" s="11"/>
      <c r="S271" s="11"/>
      <c r="T271" s="11"/>
      <c r="U271" s="11"/>
      <c r="V271" s="11"/>
      <c r="W271" s="11"/>
      <c r="X271" s="11"/>
      <c r="Y271" s="11"/>
      <c r="Z271" s="11"/>
    </row>
    <row r="272" spans="1:26" x14ac:dyDescent="0.2">
      <c r="A272" s="3">
        <v>23962</v>
      </c>
      <c r="B272" s="4" t="s">
        <v>53</v>
      </c>
      <c r="C272" s="4"/>
      <c r="D272"/>
      <c r="E272" s="10"/>
      <c r="F272" s="11"/>
      <c r="G272" s="10"/>
      <c r="H272" s="10"/>
      <c r="I272" s="11"/>
      <c r="J272" s="11"/>
      <c r="K272" s="11"/>
      <c r="L272" s="11"/>
      <c r="M272" s="11"/>
      <c r="N272" s="11"/>
      <c r="O272" s="11"/>
      <c r="P272" s="11"/>
      <c r="Q272" s="11"/>
      <c r="R272" s="11"/>
      <c r="S272" s="11"/>
      <c r="T272" s="11"/>
      <c r="U272" s="11"/>
      <c r="V272" s="11"/>
      <c r="W272" s="11"/>
      <c r="X272" s="11"/>
      <c r="Y272" s="11"/>
      <c r="Z272" s="11"/>
    </row>
    <row r="273" spans="1:26" x14ac:dyDescent="0.2">
      <c r="A273" s="3">
        <v>24153</v>
      </c>
      <c r="B273" s="4" t="s">
        <v>53</v>
      </c>
      <c r="C273" s="4"/>
      <c r="D273"/>
      <c r="E273" s="10"/>
      <c r="F273" s="11"/>
      <c r="G273" s="10"/>
      <c r="H273" s="10"/>
      <c r="I273" s="11"/>
      <c r="J273" s="11"/>
      <c r="K273" s="11"/>
      <c r="L273" s="11"/>
      <c r="M273" s="11"/>
      <c r="N273" s="11"/>
      <c r="O273" s="11"/>
      <c r="P273" s="11"/>
      <c r="Q273" s="11"/>
      <c r="R273" s="11"/>
      <c r="S273" s="11"/>
      <c r="T273" s="11"/>
      <c r="U273" s="11"/>
      <c r="V273" s="11"/>
      <c r="W273" s="11"/>
      <c r="X273" s="11"/>
      <c r="Y273" s="11"/>
      <c r="Z273" s="11"/>
    </row>
    <row r="274" spans="1:26" x14ac:dyDescent="0.2">
      <c r="A274" s="3">
        <v>24154</v>
      </c>
      <c r="B274" s="4" t="s">
        <v>53</v>
      </c>
      <c r="C274" s="4"/>
      <c r="D274"/>
      <c r="E274" s="10"/>
      <c r="F274" s="11"/>
      <c r="G274" s="10"/>
      <c r="H274" s="10"/>
      <c r="I274" s="11"/>
      <c r="J274" s="11"/>
      <c r="K274" s="11"/>
      <c r="L274" s="11"/>
      <c r="M274" s="11"/>
      <c r="N274" s="11"/>
      <c r="O274" s="11"/>
      <c r="P274" s="11"/>
      <c r="Q274" s="11"/>
      <c r="R274" s="11"/>
      <c r="S274" s="11"/>
      <c r="T274" s="11"/>
      <c r="U274" s="11"/>
      <c r="V274" s="11"/>
      <c r="W274" s="11"/>
      <c r="X274" s="11"/>
      <c r="Y274" s="11"/>
      <c r="Z274" s="11"/>
    </row>
    <row r="275" spans="1:26" x14ac:dyDescent="0.2">
      <c r="A275" s="3">
        <v>24155</v>
      </c>
      <c r="B275" s="4" t="s">
        <v>53</v>
      </c>
      <c r="C275" s="4"/>
      <c r="D275"/>
      <c r="E275" s="10"/>
      <c r="F275" s="11"/>
      <c r="G275" s="10"/>
      <c r="H275" s="10"/>
      <c r="I275" s="11"/>
      <c r="J275" s="11"/>
      <c r="K275" s="11"/>
      <c r="L275" s="11"/>
      <c r="M275" s="11"/>
      <c r="N275" s="11"/>
      <c r="O275" s="11"/>
      <c r="P275" s="11"/>
      <c r="Q275" s="11"/>
      <c r="R275" s="11"/>
      <c r="S275" s="11"/>
      <c r="T275" s="11"/>
      <c r="U275" s="11"/>
      <c r="V275" s="11"/>
      <c r="W275" s="11"/>
      <c r="X275" s="11"/>
      <c r="Y275" s="11"/>
      <c r="Z275" s="11"/>
    </row>
    <row r="276" spans="1:26" x14ac:dyDescent="0.2">
      <c r="A276" s="3">
        <v>24156</v>
      </c>
      <c r="B276" s="4" t="s">
        <v>53</v>
      </c>
      <c r="C276" s="4"/>
      <c r="D276"/>
      <c r="E276" s="10"/>
      <c r="F276" s="11"/>
      <c r="G276" s="10"/>
      <c r="H276" s="10"/>
      <c r="I276" s="11"/>
      <c r="J276" s="11"/>
      <c r="K276" s="11"/>
      <c r="L276" s="11"/>
      <c r="M276" s="11"/>
      <c r="N276" s="11"/>
      <c r="O276" s="11"/>
      <c r="P276" s="11"/>
      <c r="Q276" s="11"/>
      <c r="R276" s="11"/>
      <c r="S276" s="11"/>
      <c r="T276" s="11"/>
      <c r="U276" s="11"/>
      <c r="V276" s="11"/>
      <c r="W276" s="11"/>
      <c r="X276" s="11"/>
      <c r="Y276" s="11"/>
      <c r="Z276" s="11"/>
    </row>
    <row r="277" spans="1:26" x14ac:dyDescent="0.2">
      <c r="A277" s="3">
        <v>24157</v>
      </c>
      <c r="B277" s="4" t="s">
        <v>53</v>
      </c>
      <c r="C277" s="4"/>
      <c r="D277"/>
      <c r="E277" s="10"/>
      <c r="F277" s="11"/>
      <c r="G277" s="10"/>
      <c r="H277" s="10"/>
      <c r="I277" s="11"/>
      <c r="J277" s="11"/>
      <c r="K277" s="11"/>
      <c r="L277" s="11"/>
      <c r="M277" s="11"/>
      <c r="N277" s="11"/>
      <c r="O277" s="11"/>
      <c r="P277" s="11"/>
      <c r="Q277" s="11"/>
      <c r="R277" s="11"/>
      <c r="S277" s="11"/>
      <c r="T277" s="11"/>
      <c r="U277" s="11"/>
      <c r="V277" s="11"/>
      <c r="W277" s="11"/>
      <c r="X277" s="11"/>
      <c r="Y277" s="11"/>
      <c r="Z277" s="11"/>
    </row>
    <row r="278" spans="1:26" x14ac:dyDescent="0.2">
      <c r="A278" s="3">
        <v>24158</v>
      </c>
      <c r="B278" s="4" t="s">
        <v>53</v>
      </c>
      <c r="C278" s="4"/>
      <c r="D278"/>
      <c r="E278" s="10"/>
      <c r="F278" s="11"/>
      <c r="G278" s="10"/>
      <c r="H278" s="10"/>
      <c r="I278" s="11"/>
      <c r="J278" s="11"/>
      <c r="K278" s="11"/>
      <c r="L278" s="11"/>
      <c r="M278" s="11"/>
      <c r="N278" s="11"/>
      <c r="O278" s="11"/>
      <c r="P278" s="11"/>
      <c r="Q278" s="11"/>
      <c r="R278" s="11"/>
      <c r="S278" s="11"/>
      <c r="T278" s="11"/>
      <c r="U278" s="11"/>
      <c r="V278" s="11"/>
      <c r="W278" s="11"/>
      <c r="X278" s="11"/>
      <c r="Y278" s="11"/>
      <c r="Z278" s="11"/>
    </row>
    <row r="279" spans="1:26" x14ac:dyDescent="0.2">
      <c r="A279" s="3">
        <v>24159</v>
      </c>
      <c r="B279" s="4" t="s">
        <v>53</v>
      </c>
      <c r="C279" s="4"/>
      <c r="D279"/>
      <c r="E279" s="10"/>
      <c r="F279" s="11"/>
      <c r="G279" s="10"/>
      <c r="H279" s="10"/>
      <c r="I279" s="11"/>
      <c r="J279" s="11"/>
      <c r="K279" s="11"/>
      <c r="L279" s="11"/>
      <c r="M279" s="11"/>
      <c r="N279" s="11"/>
      <c r="O279" s="11"/>
      <c r="P279" s="11"/>
      <c r="Q279" s="11"/>
      <c r="R279" s="11"/>
      <c r="S279" s="11"/>
      <c r="T279" s="11"/>
      <c r="U279" s="11"/>
      <c r="V279" s="11"/>
      <c r="W279" s="11"/>
      <c r="X279" s="11"/>
      <c r="Y279" s="11"/>
      <c r="Z279" s="11"/>
    </row>
    <row r="280" spans="1:26" x14ac:dyDescent="0.2">
      <c r="A280" s="3">
        <v>24160</v>
      </c>
      <c r="B280" s="4" t="s">
        <v>53</v>
      </c>
      <c r="C280" s="4"/>
      <c r="D280"/>
      <c r="E280" s="10"/>
      <c r="F280" s="11"/>
      <c r="G280" s="10"/>
      <c r="H280" s="10"/>
      <c r="I280" s="11"/>
      <c r="J280" s="11"/>
      <c r="K280" s="11"/>
      <c r="L280" s="11"/>
      <c r="M280" s="11"/>
      <c r="N280" s="11"/>
      <c r="O280" s="11"/>
      <c r="P280" s="11"/>
      <c r="Q280" s="11"/>
      <c r="R280" s="11"/>
      <c r="S280" s="11"/>
      <c r="T280" s="11"/>
      <c r="U280" s="11"/>
      <c r="V280" s="11"/>
      <c r="W280" s="11"/>
      <c r="X280" s="11"/>
      <c r="Y280" s="11"/>
      <c r="Z280" s="11"/>
    </row>
    <row r="281" spans="1:26" x14ac:dyDescent="0.2">
      <c r="A281" s="3">
        <v>24161</v>
      </c>
      <c r="B281" s="4" t="s">
        <v>53</v>
      </c>
      <c r="C281" s="4"/>
      <c r="D281"/>
      <c r="E281" s="10"/>
      <c r="F281" s="11"/>
      <c r="G281" s="10"/>
      <c r="H281" s="10"/>
      <c r="I281" s="11"/>
      <c r="J281" s="11"/>
      <c r="K281" s="11"/>
      <c r="L281" s="11"/>
      <c r="M281" s="11"/>
      <c r="N281" s="11"/>
      <c r="O281" s="11"/>
      <c r="P281" s="11"/>
      <c r="Q281" s="11"/>
      <c r="R281" s="11"/>
      <c r="S281" s="11"/>
      <c r="T281" s="11"/>
      <c r="U281" s="11"/>
      <c r="V281" s="11"/>
      <c r="W281" s="11"/>
      <c r="X281" s="11"/>
      <c r="Y281" s="11"/>
      <c r="Z281" s="11"/>
    </row>
    <row r="282" spans="1:26" x14ac:dyDescent="0.2">
      <c r="A282" s="3">
        <v>24162</v>
      </c>
      <c r="B282" s="4" t="s">
        <v>53</v>
      </c>
      <c r="C282" s="4"/>
      <c r="D282"/>
      <c r="E282" s="10"/>
      <c r="F282" s="11"/>
      <c r="G282" s="10"/>
      <c r="H282" s="10"/>
      <c r="I282" s="11"/>
      <c r="J282" s="11"/>
      <c r="K282" s="11"/>
      <c r="L282" s="11"/>
      <c r="M282" s="11"/>
      <c r="N282" s="11"/>
      <c r="O282" s="11"/>
      <c r="P282" s="11"/>
      <c r="Q282" s="11"/>
      <c r="R282" s="11"/>
      <c r="S282" s="11"/>
      <c r="T282" s="11"/>
      <c r="U282" s="11"/>
      <c r="V282" s="11"/>
      <c r="W282" s="11"/>
      <c r="X282" s="11"/>
      <c r="Y282" s="11"/>
      <c r="Z282" s="11"/>
    </row>
    <row r="283" spans="1:26" x14ac:dyDescent="0.2">
      <c r="A283" s="3">
        <v>24352</v>
      </c>
      <c r="B283" s="4" t="s">
        <v>53</v>
      </c>
      <c r="C283" s="4"/>
      <c r="D283"/>
      <c r="E283" s="10"/>
      <c r="F283" s="11"/>
      <c r="G283" s="10"/>
      <c r="H283" s="10"/>
      <c r="I283" s="11"/>
      <c r="J283" s="11"/>
      <c r="K283" s="11"/>
      <c r="L283" s="11"/>
      <c r="M283" s="11"/>
      <c r="N283" s="11"/>
      <c r="O283" s="11"/>
      <c r="P283" s="11"/>
      <c r="Q283" s="11"/>
      <c r="R283" s="11"/>
      <c r="S283" s="11"/>
      <c r="T283" s="11"/>
      <c r="U283" s="11"/>
      <c r="V283" s="11"/>
      <c r="W283" s="11"/>
      <c r="X283" s="11"/>
      <c r="Y283" s="11"/>
      <c r="Z283" s="11"/>
    </row>
    <row r="284" spans="1:26" x14ac:dyDescent="0.2">
      <c r="A284" s="3">
        <v>24353</v>
      </c>
      <c r="B284" s="4" t="s">
        <v>53</v>
      </c>
      <c r="C284" s="4"/>
      <c r="D284"/>
      <c r="E284" s="10"/>
      <c r="F284" s="11"/>
      <c r="G284" s="10"/>
      <c r="H284" s="10"/>
      <c r="I284" s="11"/>
      <c r="J284" s="11"/>
      <c r="K284" s="11"/>
      <c r="L284" s="11"/>
      <c r="M284" s="11"/>
      <c r="N284" s="11"/>
      <c r="O284" s="11"/>
      <c r="P284" s="11"/>
      <c r="Q284" s="11"/>
      <c r="R284" s="11"/>
      <c r="S284" s="11"/>
      <c r="T284" s="11"/>
      <c r="U284" s="11"/>
      <c r="V284" s="11"/>
      <c r="W284" s="11"/>
      <c r="X284" s="11"/>
      <c r="Y284" s="11"/>
      <c r="Z284" s="11"/>
    </row>
    <row r="285" spans="1:26" x14ac:dyDescent="0.2">
      <c r="A285" s="3">
        <v>24354</v>
      </c>
      <c r="B285" s="4" t="s">
        <v>53</v>
      </c>
      <c r="C285" s="4"/>
      <c r="D285"/>
      <c r="E285"/>
      <c r="F285" s="4"/>
      <c r="I285" s="4"/>
      <c r="J285" s="4"/>
      <c r="K285" s="4"/>
      <c r="L285" s="4"/>
      <c r="M285" s="4"/>
      <c r="N285" s="4"/>
      <c r="O285" s="4"/>
      <c r="P285" s="4"/>
      <c r="Q285" s="4"/>
      <c r="R285" s="4"/>
      <c r="S285" s="4"/>
      <c r="T285" s="4"/>
      <c r="U285" s="4"/>
      <c r="V285" s="4"/>
      <c r="W285" s="4"/>
      <c r="X285" s="4"/>
      <c r="Y285" s="4"/>
      <c r="Z285" s="4"/>
    </row>
    <row r="286" spans="1:26" x14ac:dyDescent="0.2">
      <c r="A286" s="3">
        <v>24355</v>
      </c>
      <c r="B286" s="4" t="s">
        <v>53</v>
      </c>
      <c r="C286" s="4"/>
      <c r="D286"/>
      <c r="E286"/>
      <c r="F286" s="4"/>
      <c r="I286" s="4"/>
      <c r="J286" s="4"/>
      <c r="K286" s="4"/>
      <c r="L286" s="4"/>
      <c r="M286" s="4"/>
      <c r="N286" s="4"/>
      <c r="O286" s="4"/>
      <c r="P286" s="4"/>
      <c r="Q286" s="4"/>
      <c r="R286" s="4"/>
      <c r="S286" s="4"/>
      <c r="T286" s="4"/>
      <c r="U286" s="4"/>
      <c r="V286" s="4"/>
      <c r="W286" s="4"/>
      <c r="X286" s="4"/>
      <c r="Y286" s="4"/>
      <c r="Z286" s="4"/>
    </row>
    <row r="287" spans="1:26" x14ac:dyDescent="0.2">
      <c r="A287" s="3">
        <v>24356</v>
      </c>
      <c r="B287" s="4" t="s">
        <v>53</v>
      </c>
      <c r="C287" s="4"/>
      <c r="D287"/>
      <c r="E287"/>
      <c r="F287" s="4"/>
      <c r="I287" s="4"/>
      <c r="J287" s="4"/>
      <c r="K287" s="4"/>
      <c r="L287" s="4"/>
      <c r="M287" s="4"/>
      <c r="N287" s="4"/>
      <c r="O287" s="4"/>
      <c r="P287" s="4"/>
      <c r="Q287" s="4"/>
      <c r="R287" s="4"/>
      <c r="S287" s="4"/>
      <c r="T287" s="4"/>
      <c r="U287" s="4"/>
      <c r="V287" s="4"/>
      <c r="W287" s="4"/>
      <c r="X287" s="4"/>
      <c r="Y287" s="4"/>
      <c r="Z287" s="4"/>
    </row>
    <row r="288" spans="1:26" x14ac:dyDescent="0.2">
      <c r="A288" s="3">
        <v>24357</v>
      </c>
      <c r="B288" s="4" t="s">
        <v>53</v>
      </c>
      <c r="C288" s="4"/>
      <c r="D288"/>
      <c r="E288"/>
      <c r="F288" s="4"/>
      <c r="I288" s="4"/>
      <c r="J288" s="4"/>
      <c r="K288" s="4"/>
      <c r="L288" s="4"/>
      <c r="M288" s="4"/>
      <c r="N288" s="4"/>
      <c r="O288" s="4"/>
      <c r="P288" s="4"/>
      <c r="Q288" s="4"/>
      <c r="R288" s="4"/>
      <c r="S288" s="4"/>
      <c r="T288" s="4"/>
      <c r="U288" s="4"/>
      <c r="V288" s="4"/>
      <c r="W288" s="4"/>
      <c r="X288" s="4"/>
      <c r="Y288" s="4"/>
      <c r="Z288" s="4"/>
    </row>
    <row r="289" spans="1:26" x14ac:dyDescent="0.2">
      <c r="A289" s="3">
        <v>24358</v>
      </c>
      <c r="B289" s="4" t="s">
        <v>53</v>
      </c>
      <c r="C289" s="4"/>
      <c r="D289"/>
      <c r="E289"/>
      <c r="F289" s="4"/>
      <c r="I289" s="4"/>
      <c r="J289" s="4"/>
      <c r="K289" s="4"/>
      <c r="L289" s="4"/>
      <c r="M289" s="4"/>
      <c r="N289" s="4"/>
      <c r="O289" s="4"/>
      <c r="P289" s="4"/>
      <c r="Q289" s="4"/>
      <c r="R289" s="4"/>
      <c r="S289" s="4"/>
      <c r="T289" s="4"/>
      <c r="U289" s="4"/>
      <c r="V289" s="4"/>
      <c r="W289" s="4"/>
      <c r="X289" s="4"/>
      <c r="Y289" s="4"/>
      <c r="Z289" s="4"/>
    </row>
    <row r="290" spans="1:26" x14ac:dyDescent="0.2">
      <c r="A290" s="3">
        <v>24359</v>
      </c>
      <c r="B290" s="4" t="s">
        <v>53</v>
      </c>
      <c r="C290" s="4"/>
      <c r="D290"/>
      <c r="E290"/>
      <c r="F290" s="4"/>
      <c r="I290" s="4"/>
      <c r="J290" s="4"/>
      <c r="K290" s="4"/>
      <c r="L290" s="4"/>
      <c r="M290" s="4"/>
      <c r="N290" s="4"/>
      <c r="O290" s="4"/>
      <c r="P290" s="4"/>
      <c r="Q290" s="4"/>
      <c r="R290" s="4"/>
      <c r="S290" s="4"/>
      <c r="T290" s="4"/>
      <c r="U290" s="4"/>
      <c r="V290" s="4"/>
      <c r="W290" s="4"/>
      <c r="X290" s="4"/>
      <c r="Y290" s="4"/>
      <c r="Z290" s="4"/>
    </row>
    <row r="291" spans="1:26" x14ac:dyDescent="0.2">
      <c r="A291" s="3">
        <v>24360</v>
      </c>
      <c r="B291" s="4" t="s">
        <v>53</v>
      </c>
      <c r="C291" s="4"/>
      <c r="D291"/>
      <c r="E291"/>
      <c r="F291" s="4"/>
      <c r="I291" s="4"/>
      <c r="J291" s="4"/>
      <c r="K291" s="4"/>
      <c r="L291" s="4"/>
      <c r="M291" s="4"/>
      <c r="N291" s="4"/>
      <c r="O291" s="4"/>
      <c r="P291" s="4"/>
      <c r="Q291" s="4"/>
      <c r="R291" s="4"/>
      <c r="S291" s="4"/>
      <c r="T291" s="4"/>
      <c r="U291" s="4"/>
      <c r="V291" s="4"/>
      <c r="W291" s="4"/>
      <c r="X291" s="4"/>
      <c r="Y291" s="4"/>
      <c r="Z291" s="4"/>
    </row>
    <row r="292" spans="1:26" x14ac:dyDescent="0.2">
      <c r="A292" s="3">
        <v>24551</v>
      </c>
      <c r="B292" s="4" t="s">
        <v>53</v>
      </c>
      <c r="C292" s="4"/>
      <c r="D292"/>
      <c r="E292"/>
      <c r="F292" s="4"/>
      <c r="I292" s="4"/>
      <c r="J292" s="4"/>
      <c r="K292" s="4"/>
      <c r="L292" s="4"/>
      <c r="M292" s="4"/>
      <c r="N292" s="4"/>
      <c r="O292" s="4"/>
      <c r="P292" s="4"/>
      <c r="Q292" s="4"/>
      <c r="R292" s="4"/>
      <c r="S292" s="4"/>
      <c r="T292" s="4"/>
      <c r="U292" s="4"/>
      <c r="V292" s="4"/>
      <c r="W292" s="4"/>
      <c r="X292" s="4"/>
      <c r="Y292" s="4"/>
      <c r="Z292" s="4"/>
    </row>
    <row r="293" spans="1:26" x14ac:dyDescent="0.2">
      <c r="A293" s="3">
        <v>24552</v>
      </c>
      <c r="B293" s="4" t="s">
        <v>53</v>
      </c>
      <c r="C293" s="4"/>
      <c r="D293"/>
      <c r="E293"/>
      <c r="F293" s="4"/>
      <c r="I293" s="4"/>
      <c r="J293" s="4"/>
      <c r="K293" s="4"/>
      <c r="L293" s="4"/>
      <c r="M293" s="4"/>
      <c r="N293" s="4"/>
      <c r="O293" s="4"/>
      <c r="P293" s="4"/>
      <c r="Q293" s="4"/>
      <c r="R293" s="4"/>
      <c r="S293" s="4"/>
      <c r="T293" s="4"/>
      <c r="U293" s="4"/>
      <c r="V293" s="4"/>
      <c r="W293" s="4"/>
      <c r="X293" s="4"/>
      <c r="Y293" s="4"/>
      <c r="Z293" s="4"/>
    </row>
    <row r="294" spans="1:26" x14ac:dyDescent="0.2">
      <c r="A294" s="3">
        <v>24553</v>
      </c>
      <c r="B294" s="4" t="s">
        <v>53</v>
      </c>
      <c r="C294" s="4"/>
      <c r="D294"/>
      <c r="E294"/>
      <c r="F294" s="4"/>
      <c r="I294" s="4"/>
      <c r="J294" s="4"/>
      <c r="K294" s="4"/>
      <c r="L294" s="4"/>
      <c r="M294" s="4"/>
      <c r="N294" s="4"/>
      <c r="O294" s="4"/>
      <c r="P294" s="4"/>
      <c r="Q294" s="4"/>
      <c r="R294" s="4"/>
      <c r="S294" s="4"/>
      <c r="T294" s="4"/>
      <c r="U294" s="4"/>
      <c r="V294" s="4"/>
      <c r="W294" s="4"/>
      <c r="X294" s="4"/>
      <c r="Y294" s="4"/>
      <c r="Z294" s="4"/>
    </row>
    <row r="295" spans="1:26" x14ac:dyDescent="0.2">
      <c r="A295" s="3">
        <v>24554</v>
      </c>
      <c r="B295" s="4" t="s">
        <v>53</v>
      </c>
      <c r="C295" s="4"/>
      <c r="D295"/>
      <c r="E295"/>
      <c r="F295" s="4"/>
      <c r="I295" s="4"/>
      <c r="J295" s="4"/>
      <c r="K295" s="4"/>
      <c r="L295" s="4"/>
      <c r="M295" s="4"/>
      <c r="N295" s="4"/>
      <c r="O295" s="4"/>
      <c r="P295" s="4"/>
      <c r="Q295" s="4"/>
      <c r="R295" s="4"/>
      <c r="S295" s="4"/>
      <c r="T295" s="4"/>
      <c r="U295" s="4"/>
      <c r="V295" s="4"/>
      <c r="W295" s="4"/>
      <c r="X295" s="4"/>
      <c r="Y295" s="4"/>
      <c r="Z295" s="4"/>
    </row>
    <row r="296" spans="1:26" x14ac:dyDescent="0.2">
      <c r="A296" s="3">
        <v>24555</v>
      </c>
      <c r="B296" s="4" t="s">
        <v>53</v>
      </c>
      <c r="C296" s="4"/>
      <c r="D296"/>
      <c r="E296"/>
      <c r="F296" s="4"/>
      <c r="I296" s="4"/>
      <c r="J296" s="4"/>
      <c r="K296" s="4"/>
      <c r="L296" s="4"/>
      <c r="M296" s="4"/>
      <c r="N296" s="4"/>
      <c r="O296" s="4"/>
      <c r="P296" s="4"/>
      <c r="Q296" s="4"/>
      <c r="R296" s="4"/>
      <c r="S296" s="4"/>
      <c r="T296" s="4"/>
      <c r="U296" s="4"/>
      <c r="V296" s="4"/>
      <c r="W296" s="4"/>
      <c r="X296" s="4"/>
      <c r="Y296" s="4"/>
      <c r="Z296" s="4"/>
    </row>
    <row r="297" spans="1:26" x14ac:dyDescent="0.2">
      <c r="A297" s="3">
        <v>24556</v>
      </c>
      <c r="B297" s="4" t="s">
        <v>53</v>
      </c>
      <c r="C297" s="4"/>
      <c r="D297"/>
      <c r="E297"/>
      <c r="F297" s="4"/>
      <c r="I297" s="4"/>
      <c r="J297" s="4"/>
      <c r="K297" s="4"/>
      <c r="L297" s="4"/>
      <c r="M297" s="4"/>
      <c r="N297" s="4"/>
      <c r="O297" s="4"/>
      <c r="P297" s="4"/>
      <c r="Q297" s="4"/>
      <c r="R297" s="4"/>
      <c r="S297" s="4"/>
      <c r="T297" s="4"/>
      <c r="U297" s="4"/>
      <c r="V297" s="4"/>
      <c r="W297" s="4"/>
      <c r="X297" s="4"/>
      <c r="Y297" s="4"/>
      <c r="Z297" s="4"/>
    </row>
    <row r="298" spans="1:26" x14ac:dyDescent="0.2">
      <c r="A298" s="3">
        <v>24557</v>
      </c>
      <c r="B298" s="4" t="s">
        <v>53</v>
      </c>
      <c r="C298" s="4"/>
      <c r="D298"/>
      <c r="E298"/>
      <c r="F298" s="4"/>
      <c r="I298" s="4"/>
      <c r="J298" s="4"/>
      <c r="K298" s="4"/>
      <c r="L298" s="4"/>
      <c r="M298" s="4"/>
      <c r="N298" s="4"/>
      <c r="O298" s="4"/>
      <c r="P298" s="4"/>
      <c r="Q298" s="4"/>
      <c r="R298" s="4"/>
      <c r="S298" s="4"/>
      <c r="T298" s="4"/>
      <c r="U298" s="4"/>
      <c r="V298" s="4"/>
      <c r="W298" s="4"/>
      <c r="X298" s="4"/>
      <c r="Y298" s="4"/>
      <c r="Z298" s="4"/>
    </row>
    <row r="299" spans="1:26" x14ac:dyDescent="0.2">
      <c r="A299" s="3">
        <v>24750</v>
      </c>
      <c r="B299" s="4" t="s">
        <v>53</v>
      </c>
      <c r="C299" s="4"/>
      <c r="D299"/>
      <c r="E299"/>
      <c r="F299" s="4"/>
      <c r="I299" s="4"/>
      <c r="J299" s="4"/>
      <c r="K299" s="4"/>
      <c r="L299" s="4"/>
      <c r="M299" s="4"/>
      <c r="N299" s="4"/>
      <c r="O299" s="4"/>
      <c r="P299" s="4"/>
      <c r="Q299" s="4"/>
      <c r="R299" s="4"/>
      <c r="S299" s="4"/>
      <c r="T299" s="4"/>
      <c r="U299" s="4"/>
      <c r="V299" s="4"/>
      <c r="W299" s="4"/>
      <c r="X299" s="4"/>
      <c r="Y299" s="4"/>
      <c r="Z299" s="4"/>
    </row>
    <row r="300" spans="1:26" x14ac:dyDescent="0.2">
      <c r="A300" s="3">
        <v>24751</v>
      </c>
      <c r="B300" s="4" t="s">
        <v>53</v>
      </c>
      <c r="C300" s="4"/>
      <c r="D300"/>
      <c r="E300"/>
      <c r="F300" s="4"/>
      <c r="I300" s="4"/>
      <c r="J300" s="4"/>
      <c r="K300" s="4"/>
      <c r="L300" s="4"/>
      <c r="M300" s="4"/>
      <c r="N300" s="4"/>
      <c r="O300" s="4"/>
      <c r="P300" s="4"/>
      <c r="Q300" s="4"/>
      <c r="R300" s="4"/>
      <c r="S300" s="4"/>
      <c r="T300" s="4"/>
      <c r="U300" s="4"/>
      <c r="V300" s="4"/>
      <c r="W300" s="4"/>
      <c r="X300" s="4"/>
      <c r="Y300" s="4"/>
      <c r="Z300" s="4"/>
    </row>
    <row r="301" spans="1:26" x14ac:dyDescent="0.2">
      <c r="A301" s="3">
        <v>24752</v>
      </c>
      <c r="B301" s="4" t="s">
        <v>53</v>
      </c>
      <c r="C301" s="4"/>
      <c r="D301"/>
      <c r="E301"/>
      <c r="F301" s="4"/>
      <c r="I301" s="4"/>
      <c r="J301" s="4"/>
      <c r="K301" s="4"/>
      <c r="L301" s="4"/>
      <c r="M301" s="4"/>
      <c r="N301" s="4"/>
      <c r="O301" s="4"/>
      <c r="P301" s="4"/>
      <c r="Q301" s="4"/>
      <c r="R301" s="4"/>
      <c r="S301" s="4"/>
      <c r="T301" s="4"/>
      <c r="U301" s="4"/>
      <c r="V301" s="4"/>
      <c r="W301" s="4"/>
      <c r="X301" s="4"/>
      <c r="Y301" s="4"/>
      <c r="Z301" s="4"/>
    </row>
    <row r="302" spans="1:26" x14ac:dyDescent="0.2">
      <c r="A302" s="3">
        <v>24753</v>
      </c>
      <c r="B302" s="4" t="s">
        <v>53</v>
      </c>
      <c r="C302" s="4"/>
      <c r="D302"/>
      <c r="E302"/>
      <c r="F302" s="4"/>
      <c r="I302" s="4"/>
      <c r="J302" s="4"/>
      <c r="K302" s="4"/>
      <c r="L302" s="4"/>
      <c r="M302" s="4"/>
      <c r="N302" s="4"/>
      <c r="O302" s="4"/>
      <c r="P302" s="4"/>
      <c r="Q302" s="4"/>
      <c r="R302" s="4"/>
      <c r="S302" s="4"/>
      <c r="T302" s="4"/>
      <c r="U302" s="4"/>
      <c r="V302" s="4"/>
      <c r="W302" s="4"/>
      <c r="X302" s="4"/>
      <c r="Y302" s="4"/>
      <c r="Z302" s="4"/>
    </row>
    <row r="303" spans="1:26" x14ac:dyDescent="0.2">
      <c r="A303" s="3">
        <v>24754</v>
      </c>
      <c r="B303" s="4" t="s">
        <v>53</v>
      </c>
      <c r="C303" s="4"/>
      <c r="D303"/>
      <c r="E303"/>
      <c r="F303" s="4"/>
      <c r="I303" s="4"/>
      <c r="J303" s="4"/>
      <c r="K303" s="4"/>
      <c r="L303" s="4"/>
      <c r="M303" s="4"/>
      <c r="N303" s="4"/>
      <c r="O303" s="4"/>
      <c r="P303" s="4"/>
      <c r="Q303" s="4"/>
      <c r="R303" s="4"/>
      <c r="S303" s="4"/>
      <c r="T303" s="4"/>
      <c r="U303" s="4"/>
      <c r="V303" s="4"/>
      <c r="W303" s="4"/>
      <c r="X303" s="4"/>
      <c r="Y303" s="4"/>
      <c r="Z303" s="4"/>
    </row>
    <row r="304" spans="1:26" x14ac:dyDescent="0.2">
      <c r="A304" s="3">
        <v>24948</v>
      </c>
      <c r="B304" s="4" t="s">
        <v>53</v>
      </c>
      <c r="C304" s="4"/>
      <c r="D304"/>
      <c r="E304"/>
      <c r="F304" s="4"/>
      <c r="I304" s="4"/>
      <c r="J304" s="4"/>
      <c r="K304" s="4"/>
      <c r="L304" s="4"/>
      <c r="M304" s="4"/>
      <c r="N304" s="4"/>
      <c r="O304" s="4"/>
      <c r="P304" s="4"/>
      <c r="Q304" s="4"/>
      <c r="R304" s="4"/>
      <c r="S304" s="4"/>
      <c r="T304" s="4"/>
      <c r="U304" s="4"/>
      <c r="V304" s="4"/>
      <c r="W304" s="4"/>
      <c r="X304" s="4"/>
      <c r="Y304" s="4"/>
      <c r="Z304" s="4"/>
    </row>
    <row r="305" spans="1:26" x14ac:dyDescent="0.2">
      <c r="A305" s="3">
        <v>24949</v>
      </c>
      <c r="B305" s="4" t="s">
        <v>53</v>
      </c>
      <c r="C305" s="4"/>
      <c r="D305"/>
      <c r="E305"/>
      <c r="F305" s="4"/>
      <c r="I305" s="4"/>
      <c r="J305" s="4"/>
      <c r="K305" s="4"/>
      <c r="L305" s="4"/>
      <c r="M305" s="4"/>
      <c r="N305" s="4"/>
      <c r="O305" s="4"/>
      <c r="P305" s="4"/>
      <c r="Q305" s="4"/>
      <c r="R305" s="4"/>
      <c r="S305" s="4"/>
      <c r="T305" s="4"/>
      <c r="U305" s="4"/>
      <c r="V305" s="4"/>
      <c r="W305" s="4"/>
      <c r="X305" s="4"/>
      <c r="Y305" s="4"/>
      <c r="Z305" s="4"/>
    </row>
    <row r="306" spans="1:26" x14ac:dyDescent="0.2">
      <c r="A306" s="3">
        <v>24950</v>
      </c>
      <c r="B306" s="4" t="s">
        <v>53</v>
      </c>
      <c r="C306" s="4"/>
      <c r="D306"/>
      <c r="E306"/>
      <c r="F306" s="4"/>
      <c r="I306" s="4"/>
      <c r="J306" s="4"/>
      <c r="K306" s="4"/>
      <c r="L306" s="4"/>
      <c r="M306" s="4"/>
      <c r="N306" s="4"/>
      <c r="O306" s="4"/>
      <c r="P306" s="4"/>
      <c r="Q306" s="4"/>
      <c r="R306" s="4"/>
      <c r="S306" s="4"/>
      <c r="T306" s="4"/>
      <c r="U306" s="4"/>
      <c r="V306" s="4"/>
      <c r="W306" s="4"/>
      <c r="X306" s="4"/>
      <c r="Y306" s="4"/>
      <c r="Z306" s="4"/>
    </row>
    <row r="307" spans="1:26" x14ac:dyDescent="0.2">
      <c r="A307" s="3">
        <v>24951</v>
      </c>
      <c r="B307" s="4" t="s">
        <v>53</v>
      </c>
      <c r="C307" s="4"/>
      <c r="D307"/>
      <c r="E307"/>
      <c r="F307" s="4"/>
      <c r="I307" s="4"/>
      <c r="J307" s="4"/>
      <c r="K307" s="4"/>
      <c r="L307" s="4"/>
      <c r="M307" s="4"/>
      <c r="N307" s="4"/>
      <c r="O307" s="4"/>
      <c r="P307" s="4"/>
      <c r="Q307" s="4"/>
      <c r="R307" s="4"/>
      <c r="S307" s="4"/>
      <c r="T307" s="4"/>
      <c r="U307" s="4"/>
      <c r="V307" s="4"/>
      <c r="W307" s="4"/>
      <c r="X307" s="4"/>
      <c r="Y307" s="4"/>
      <c r="Z307" s="4"/>
    </row>
    <row r="308" spans="1:26" x14ac:dyDescent="0.2">
      <c r="A308" s="3">
        <v>25147</v>
      </c>
      <c r="B308" s="4" t="s">
        <v>53</v>
      </c>
      <c r="C308" s="4"/>
      <c r="D308"/>
      <c r="E308"/>
      <c r="F308" s="4"/>
      <c r="I308" s="4"/>
      <c r="J308" s="4"/>
      <c r="K308" s="4"/>
      <c r="L308" s="4"/>
      <c r="M308" s="4"/>
      <c r="N308" s="4"/>
      <c r="O308" s="4"/>
      <c r="P308" s="4"/>
      <c r="Q308" s="4"/>
      <c r="R308" s="4"/>
      <c r="S308" s="4"/>
      <c r="T308" s="4"/>
      <c r="U308" s="4"/>
      <c r="V308" s="4"/>
      <c r="W308" s="4"/>
      <c r="X308" s="4"/>
      <c r="Y308" s="4"/>
      <c r="Z308" s="4"/>
    </row>
    <row r="309" spans="1:26" x14ac:dyDescent="0.2">
      <c r="A309" s="3">
        <v>25148</v>
      </c>
      <c r="B309" s="4" t="s">
        <v>53</v>
      </c>
      <c r="C309" s="4"/>
      <c r="D309"/>
      <c r="E309"/>
      <c r="F309" s="4"/>
      <c r="I309" s="4"/>
      <c r="J309" s="4"/>
      <c r="K309" s="4"/>
      <c r="L309" s="4"/>
      <c r="M309" s="4"/>
      <c r="N309" s="4"/>
      <c r="O309" s="4"/>
      <c r="P309" s="4"/>
      <c r="Q309" s="4"/>
      <c r="R309" s="4"/>
      <c r="S309" s="4"/>
      <c r="T309" s="4"/>
      <c r="U309" s="4"/>
      <c r="V309" s="4"/>
      <c r="W309" s="4"/>
      <c r="X309" s="4"/>
      <c r="Y309" s="4"/>
      <c r="Z309"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309"/>
  <sheetViews>
    <sheetView workbookViewId="0">
      <pane ySplit="1" topLeftCell="A2" activePane="bottomLeft" state="frozen"/>
      <selection pane="bottomLeft"/>
    </sheetView>
  </sheetViews>
  <sheetFormatPr defaultRowHeight="12.75" x14ac:dyDescent="0.2"/>
  <cols>
    <col min="1" max="1" width="16" customWidth="1"/>
    <col min="2" max="2" width="20" customWidth="1"/>
    <col min="3" max="4" width="16" customWidth="1"/>
  </cols>
  <sheetData>
    <row r="1" spans="1:4" x14ac:dyDescent="0.2">
      <c r="A1" s="5" t="s">
        <v>0</v>
      </c>
      <c r="B1" s="5" t="s">
        <v>1</v>
      </c>
      <c r="C1" s="6" t="s">
        <v>75</v>
      </c>
      <c r="D1" s="6" t="s">
        <v>74</v>
      </c>
    </row>
    <row r="2" spans="1:4" x14ac:dyDescent="0.2">
      <c r="A2" s="3">
        <v>17600</v>
      </c>
      <c r="B2" s="4" t="s">
        <v>51</v>
      </c>
      <c r="C2" s="4">
        <v>10767.936250805573</v>
      </c>
      <c r="D2" s="4">
        <v>66137.666728155396</v>
      </c>
    </row>
    <row r="3" spans="1:4" x14ac:dyDescent="0.2">
      <c r="A3" s="3">
        <v>17601</v>
      </c>
      <c r="B3" s="4" t="s">
        <v>51</v>
      </c>
      <c r="C3" s="4">
        <v>17769.477341417427</v>
      </c>
      <c r="D3" s="4">
        <v>109077.90120430417</v>
      </c>
    </row>
    <row r="4" spans="1:4" x14ac:dyDescent="0.2">
      <c r="A4" s="3">
        <v>17852</v>
      </c>
      <c r="B4" s="4" t="s">
        <v>51</v>
      </c>
      <c r="C4" s="4">
        <v>8821.9929906307898</v>
      </c>
      <c r="D4" s="4">
        <v>121570.12082272318</v>
      </c>
    </row>
    <row r="5" spans="1:4" x14ac:dyDescent="0.2">
      <c r="A5" s="3">
        <v>17853</v>
      </c>
      <c r="B5" s="4" t="s">
        <v>51</v>
      </c>
      <c r="C5" s="4">
        <v>7294.3925000004983</v>
      </c>
      <c r="D5" s="4">
        <v>52244.09205085499</v>
      </c>
    </row>
    <row r="6" spans="1:4" x14ac:dyDescent="0.2">
      <c r="A6" s="3">
        <v>17854</v>
      </c>
      <c r="B6" s="4" t="s">
        <v>51</v>
      </c>
      <c r="C6" s="4">
        <v>19912.388283251665</v>
      </c>
      <c r="D6" s="4">
        <v>210737.46211126551</v>
      </c>
    </row>
    <row r="7" spans="1:4" x14ac:dyDescent="0.2">
      <c r="A7" s="3">
        <v>17855</v>
      </c>
      <c r="B7" s="4" t="s">
        <v>51</v>
      </c>
      <c r="C7" s="4">
        <v>26974.128246005537</v>
      </c>
      <c r="D7" s="4">
        <v>51282.468117952325</v>
      </c>
    </row>
    <row r="8" spans="1:4" x14ac:dyDescent="0.2">
      <c r="A8" s="3">
        <v>18103</v>
      </c>
      <c r="B8" s="4" t="s">
        <v>51</v>
      </c>
      <c r="C8" s="4">
        <v>9514.635753822</v>
      </c>
      <c r="D8" s="4">
        <v>86965.284169466468</v>
      </c>
    </row>
    <row r="9" spans="1:4" x14ac:dyDescent="0.2">
      <c r="A9" s="3">
        <v>18104</v>
      </c>
      <c r="B9" s="4" t="s">
        <v>51</v>
      </c>
      <c r="C9" s="4">
        <v>12409.882088328643</v>
      </c>
      <c r="D9" s="4">
        <v>150217.42473003495</v>
      </c>
    </row>
    <row r="10" spans="1:4" x14ac:dyDescent="0.2">
      <c r="A10" s="3">
        <v>18105</v>
      </c>
      <c r="B10" s="4" t="s">
        <v>51</v>
      </c>
      <c r="C10" s="4">
        <v>13157.70017494662</v>
      </c>
      <c r="D10" s="4">
        <v>131684.61517789404</v>
      </c>
    </row>
    <row r="11" spans="1:4" x14ac:dyDescent="0.2">
      <c r="A11" s="3">
        <v>18106</v>
      </c>
      <c r="B11" s="4" t="s">
        <v>51</v>
      </c>
      <c r="C11" s="4">
        <v>8537.3941366265826</v>
      </c>
      <c r="D11" s="4">
        <v>254057.14995203714</v>
      </c>
    </row>
    <row r="12" spans="1:4" x14ac:dyDescent="0.2">
      <c r="A12" s="3">
        <v>18354</v>
      </c>
      <c r="B12" s="4" t="s">
        <v>51</v>
      </c>
      <c r="C12" s="4">
        <v>4396.5081706900637</v>
      </c>
      <c r="D12" s="4">
        <v>205858.69173455113</v>
      </c>
    </row>
    <row r="13" spans="1:4" x14ac:dyDescent="0.2">
      <c r="A13" s="3">
        <v>18355</v>
      </c>
      <c r="B13" s="4" t="s">
        <v>51</v>
      </c>
      <c r="C13" s="4">
        <v>4041.4550313779127</v>
      </c>
      <c r="D13" s="4">
        <v>57838.201931989475</v>
      </c>
    </row>
    <row r="14" spans="1:4" x14ac:dyDescent="0.2">
      <c r="A14" s="3">
        <v>18356</v>
      </c>
      <c r="B14" s="4" t="s">
        <v>51</v>
      </c>
      <c r="C14" s="4">
        <v>7114.6581537697002</v>
      </c>
      <c r="D14" s="4">
        <v>63331.930854577971</v>
      </c>
    </row>
    <row r="15" spans="1:4" x14ac:dyDescent="0.2">
      <c r="A15" s="3">
        <v>18357</v>
      </c>
      <c r="B15" s="4" t="s">
        <v>51</v>
      </c>
      <c r="C15" s="4">
        <v>9636.6285593743414</v>
      </c>
      <c r="D15" s="4">
        <v>163629.59519543278</v>
      </c>
    </row>
    <row r="16" spans="1:4" x14ac:dyDescent="0.2">
      <c r="A16" s="3">
        <v>18605</v>
      </c>
      <c r="B16" s="4" t="s">
        <v>51</v>
      </c>
      <c r="C16" s="4">
        <v>4584.6379175296579</v>
      </c>
      <c r="D16" s="4">
        <v>328011.1479935876</v>
      </c>
    </row>
    <row r="17" spans="1:4" x14ac:dyDescent="0.2">
      <c r="A17" s="3">
        <v>18606</v>
      </c>
      <c r="B17" s="4" t="s">
        <v>51</v>
      </c>
      <c r="C17" s="4">
        <v>3400.4763592509253</v>
      </c>
      <c r="D17" s="4">
        <v>160564.51505229936</v>
      </c>
    </row>
    <row r="18" spans="1:4" x14ac:dyDescent="0.2">
      <c r="A18" s="3">
        <v>18607</v>
      </c>
      <c r="B18" s="4" t="s">
        <v>51</v>
      </c>
      <c r="C18" s="4">
        <v>6912.1763466199991</v>
      </c>
      <c r="D18" s="4">
        <v>100451.52668518714</v>
      </c>
    </row>
    <row r="19" spans="1:4" x14ac:dyDescent="0.2">
      <c r="A19" s="3">
        <v>18608</v>
      </c>
      <c r="B19" s="4" t="s">
        <v>51</v>
      </c>
      <c r="C19" s="4">
        <v>6407.432493419833</v>
      </c>
      <c r="D19" s="4">
        <v>67992.56068719663</v>
      </c>
    </row>
    <row r="20" spans="1:4" x14ac:dyDescent="0.2">
      <c r="A20" s="3">
        <v>18854</v>
      </c>
      <c r="B20" s="4" t="s">
        <v>51</v>
      </c>
      <c r="C20" s="4">
        <v>11575.426905018143</v>
      </c>
      <c r="D20" s="4">
        <v>377125.33000800468</v>
      </c>
    </row>
    <row r="21" spans="1:4" x14ac:dyDescent="0.2">
      <c r="A21" s="3">
        <v>18855</v>
      </c>
      <c r="B21" s="4" t="s">
        <v>51</v>
      </c>
      <c r="C21" s="4">
        <v>12982.996833243498</v>
      </c>
      <c r="D21" s="4">
        <v>128631.17202408241</v>
      </c>
    </row>
    <row r="22" spans="1:4" x14ac:dyDescent="0.2">
      <c r="A22" s="3">
        <v>18856</v>
      </c>
      <c r="B22" s="4" t="s">
        <v>51</v>
      </c>
      <c r="C22" s="4">
        <v>7978.7306110832506</v>
      </c>
      <c r="D22" s="4">
        <v>58257.652002144052</v>
      </c>
    </row>
    <row r="23" spans="1:4" x14ac:dyDescent="0.2">
      <c r="A23" s="3">
        <v>18857</v>
      </c>
      <c r="B23" s="4" t="s">
        <v>51</v>
      </c>
      <c r="C23" s="4">
        <v>5822.8687741745925</v>
      </c>
      <c r="D23" s="4">
        <v>186214.33236742765</v>
      </c>
    </row>
    <row r="24" spans="1:4" x14ac:dyDescent="0.2">
      <c r="A24" s="3">
        <v>18858</v>
      </c>
      <c r="B24" s="4" t="s">
        <v>51</v>
      </c>
      <c r="C24" s="4">
        <v>9244.0765573253593</v>
      </c>
      <c r="D24" s="4">
        <v>37038.334873054424</v>
      </c>
    </row>
    <row r="25" spans="1:4" x14ac:dyDescent="0.2">
      <c r="A25" s="3">
        <v>18859</v>
      </c>
      <c r="B25" s="4" t="s">
        <v>51</v>
      </c>
      <c r="C25" s="4">
        <v>5669.362227231667</v>
      </c>
      <c r="D25" s="4">
        <v>18144.563663472996</v>
      </c>
    </row>
    <row r="26" spans="1:4" x14ac:dyDescent="0.2">
      <c r="A26" s="3">
        <v>19105</v>
      </c>
      <c r="B26" s="4" t="s">
        <v>51</v>
      </c>
      <c r="C26" s="4">
        <v>14045.235486068423</v>
      </c>
      <c r="D26" s="4">
        <v>164968.79758408922</v>
      </c>
    </row>
    <row r="27" spans="1:4" x14ac:dyDescent="0.2">
      <c r="A27" s="3">
        <v>19106</v>
      </c>
      <c r="B27" s="4" t="s">
        <v>51</v>
      </c>
      <c r="C27" s="4">
        <v>9489.9173627295222</v>
      </c>
      <c r="D27" s="4">
        <v>82565.838488146241</v>
      </c>
    </row>
    <row r="28" spans="1:4" x14ac:dyDescent="0.2">
      <c r="A28" s="3">
        <v>19107</v>
      </c>
      <c r="B28" s="4" t="s">
        <v>51</v>
      </c>
      <c r="C28" s="4">
        <v>5853.3272499599998</v>
      </c>
      <c r="D28" s="4">
        <v>1450.5441784249497</v>
      </c>
    </row>
    <row r="29" spans="1:4" x14ac:dyDescent="0.2">
      <c r="A29" s="3">
        <v>19108</v>
      </c>
      <c r="B29" s="4" t="s">
        <v>51</v>
      </c>
      <c r="C29" s="4">
        <v>9088.0602218975</v>
      </c>
      <c r="D29" s="4">
        <v>36352.24088750231</v>
      </c>
    </row>
    <row r="30" spans="1:4" x14ac:dyDescent="0.2">
      <c r="A30" s="3">
        <v>19109</v>
      </c>
      <c r="B30" s="4" t="s">
        <v>51</v>
      </c>
      <c r="C30" s="4">
        <v>21680.076273517061</v>
      </c>
      <c r="D30" s="4">
        <v>236145.07607736281</v>
      </c>
    </row>
    <row r="31" spans="1:4" x14ac:dyDescent="0.2">
      <c r="A31" s="3">
        <v>19110</v>
      </c>
      <c r="B31" s="4" t="s">
        <v>51</v>
      </c>
      <c r="C31" s="4">
        <v>26938.261757905908</v>
      </c>
      <c r="D31" s="4">
        <v>128305.57033658444</v>
      </c>
    </row>
    <row r="32" spans="1:4" x14ac:dyDescent="0.2">
      <c r="A32" s="3">
        <v>19357</v>
      </c>
      <c r="B32" s="4" t="s">
        <v>51</v>
      </c>
      <c r="C32" s="4">
        <v>30710.259883189596</v>
      </c>
      <c r="D32" s="4">
        <v>677143.39388743974</v>
      </c>
    </row>
    <row r="33" spans="1:4" x14ac:dyDescent="0.2">
      <c r="A33" s="3">
        <v>19358</v>
      </c>
      <c r="B33" s="4" t="s">
        <v>51</v>
      </c>
      <c r="C33" s="4">
        <v>11637.96628645191</v>
      </c>
      <c r="D33" s="4">
        <v>439078.05431223981</v>
      </c>
    </row>
    <row r="34" spans="1:4" x14ac:dyDescent="0.2">
      <c r="A34" s="3">
        <v>19359</v>
      </c>
      <c r="B34" s="4" t="s">
        <v>51</v>
      </c>
      <c r="C34" s="4">
        <v>5469.3971074247338</v>
      </c>
      <c r="D34" s="4">
        <v>52423.071628672034</v>
      </c>
    </row>
    <row r="35" spans="1:4" x14ac:dyDescent="0.2">
      <c r="A35" s="3">
        <v>19360</v>
      </c>
      <c r="B35" s="4" t="s">
        <v>51</v>
      </c>
      <c r="C35" s="4">
        <v>4603.6004500250001</v>
      </c>
      <c r="D35" s="4">
        <v>9207.200900001526</v>
      </c>
    </row>
    <row r="36" spans="1:4" x14ac:dyDescent="0.2">
      <c r="A36" s="3">
        <v>19361</v>
      </c>
      <c r="B36" s="4" t="s">
        <v>51</v>
      </c>
      <c r="C36" s="4">
        <v>24717.286968516</v>
      </c>
      <c r="D36" s="4">
        <v>102261.96516962408</v>
      </c>
    </row>
    <row r="37" spans="1:4" x14ac:dyDescent="0.2">
      <c r="A37" s="3">
        <v>19362</v>
      </c>
      <c r="B37" s="4" t="s">
        <v>51</v>
      </c>
      <c r="C37" s="4">
        <v>20234.667643490924</v>
      </c>
      <c r="D37" s="4">
        <v>228255.309617575</v>
      </c>
    </row>
    <row r="38" spans="1:4" x14ac:dyDescent="0.2">
      <c r="A38" s="3">
        <v>19611</v>
      </c>
      <c r="B38" s="4" t="s">
        <v>51</v>
      </c>
      <c r="C38" s="4">
        <v>5119.2564566379988</v>
      </c>
      <c r="D38" s="4">
        <v>114705.89956655636</v>
      </c>
    </row>
    <row r="39" spans="1:4" x14ac:dyDescent="0.2">
      <c r="A39" s="3">
        <v>19612</v>
      </c>
      <c r="B39" s="4" t="s">
        <v>51</v>
      </c>
      <c r="C39" s="4">
        <v>13405.664503127538</v>
      </c>
      <c r="D39" s="4">
        <v>91235.992992487358</v>
      </c>
    </row>
    <row r="40" spans="1:4" x14ac:dyDescent="0.2">
      <c r="A40" s="3">
        <v>19613</v>
      </c>
      <c r="B40" s="4" t="s">
        <v>51</v>
      </c>
      <c r="C40" s="4">
        <v>5638.5875893265002</v>
      </c>
      <c r="D40" s="4">
        <v>19060.986434676262</v>
      </c>
    </row>
    <row r="41" spans="1:4" x14ac:dyDescent="0.2">
      <c r="A41" s="3">
        <v>19614</v>
      </c>
      <c r="B41" s="4" t="s">
        <v>51</v>
      </c>
      <c r="C41" s="4">
        <v>3964.0566236774994</v>
      </c>
      <c r="D41" s="4">
        <v>10824.407020150951</v>
      </c>
    </row>
    <row r="42" spans="1:4" x14ac:dyDescent="0.2">
      <c r="A42" s="3">
        <v>19863</v>
      </c>
      <c r="B42" s="4" t="s">
        <v>51</v>
      </c>
      <c r="C42" s="4">
        <v>12437.841037030386</v>
      </c>
      <c r="D42" s="4">
        <v>151264.22265400182</v>
      </c>
    </row>
    <row r="43" spans="1:4" x14ac:dyDescent="0.2">
      <c r="A43" s="3">
        <v>19864</v>
      </c>
      <c r="B43" s="4" t="s">
        <v>51</v>
      </c>
      <c r="C43" s="4">
        <v>36502.656539414289</v>
      </c>
      <c r="D43" s="4">
        <v>83146.16124531714</v>
      </c>
    </row>
    <row r="44" spans="1:4" x14ac:dyDescent="0.2">
      <c r="A44" s="3">
        <v>19865</v>
      </c>
      <c r="B44" s="4" t="s">
        <v>51</v>
      </c>
      <c r="C44" s="4">
        <v>28014.443749987749</v>
      </c>
      <c r="D44" s="4">
        <v>110272.59543592867</v>
      </c>
    </row>
    <row r="45" spans="1:4" x14ac:dyDescent="0.2">
      <c r="A45" s="3">
        <v>19866</v>
      </c>
      <c r="B45" s="4" t="s">
        <v>51</v>
      </c>
      <c r="C45" s="4">
        <v>5663.7370062974451</v>
      </c>
      <c r="D45" s="4">
        <v>49999.3223123524</v>
      </c>
    </row>
    <row r="46" spans="1:4" x14ac:dyDescent="0.2">
      <c r="A46" s="3">
        <v>19867</v>
      </c>
      <c r="B46" s="4" t="s">
        <v>51</v>
      </c>
      <c r="C46" s="4">
        <v>13030.6244900236</v>
      </c>
      <c r="D46" s="4">
        <v>65153.122449998104</v>
      </c>
    </row>
    <row r="47" spans="1:4" x14ac:dyDescent="0.2">
      <c r="A47" s="3">
        <v>19868</v>
      </c>
      <c r="B47" s="4" t="s">
        <v>51</v>
      </c>
      <c r="C47" s="4">
        <v>7245.4943628966676</v>
      </c>
      <c r="D47" s="4">
        <v>86595.019172066284</v>
      </c>
    </row>
    <row r="48" spans="1:4" x14ac:dyDescent="0.2">
      <c r="A48" s="3">
        <v>20116</v>
      </c>
      <c r="B48" s="4" t="s">
        <v>51</v>
      </c>
      <c r="C48" s="4">
        <v>15722.493656417797</v>
      </c>
      <c r="D48" s="4">
        <v>135649.25667297468</v>
      </c>
    </row>
    <row r="49" spans="1:4" x14ac:dyDescent="0.2">
      <c r="A49" s="3">
        <v>20117</v>
      </c>
      <c r="B49" s="4" t="s">
        <v>51</v>
      </c>
      <c r="C49" s="4">
        <v>14096.532767430732</v>
      </c>
      <c r="D49" s="4">
        <v>151640.27763048929</v>
      </c>
    </row>
    <row r="50" spans="1:4" x14ac:dyDescent="0.2">
      <c r="A50" s="3">
        <v>20118</v>
      </c>
      <c r="B50" s="4" t="s">
        <v>51</v>
      </c>
      <c r="C50" s="4">
        <v>20607.126229914287</v>
      </c>
      <c r="D50" s="4">
        <v>112732.28508580658</v>
      </c>
    </row>
    <row r="51" spans="1:4" x14ac:dyDescent="0.2">
      <c r="A51" s="3">
        <v>20119</v>
      </c>
      <c r="B51" s="4" t="s">
        <v>51</v>
      </c>
      <c r="C51" s="4">
        <v>8846.8330416566678</v>
      </c>
      <c r="D51" s="4">
        <v>53080.998249976503</v>
      </c>
    </row>
    <row r="52" spans="1:4" x14ac:dyDescent="0.2">
      <c r="A52" s="3">
        <v>20120</v>
      </c>
      <c r="B52" s="4" t="s">
        <v>51</v>
      </c>
      <c r="C52" s="4">
        <v>7851.0938168336679</v>
      </c>
      <c r="D52" s="4">
        <v>199813.68411968139</v>
      </c>
    </row>
    <row r="53" spans="1:4" x14ac:dyDescent="0.2">
      <c r="A53" s="3">
        <v>20121</v>
      </c>
      <c r="B53" s="4" t="s">
        <v>51</v>
      </c>
      <c r="C53" s="4">
        <v>28637.612761016531</v>
      </c>
      <c r="D53" s="4">
        <v>385844.76518727554</v>
      </c>
    </row>
    <row r="54" spans="1:4" x14ac:dyDescent="0.2">
      <c r="A54" s="3">
        <v>20122</v>
      </c>
      <c r="B54" s="4" t="s">
        <v>51</v>
      </c>
      <c r="C54" s="4">
        <v>17386.331179447257</v>
      </c>
      <c r="D54" s="4">
        <v>570903.09806334856</v>
      </c>
    </row>
    <row r="55" spans="1:4" x14ac:dyDescent="0.2">
      <c r="A55" s="3">
        <v>20367</v>
      </c>
      <c r="B55" s="4" t="s">
        <v>51</v>
      </c>
      <c r="C55" s="4">
        <v>4997.5354237436095</v>
      </c>
      <c r="D55" s="4">
        <v>83256.236919705043</v>
      </c>
    </row>
    <row r="56" spans="1:4" x14ac:dyDescent="0.2">
      <c r="A56" s="3">
        <v>20368</v>
      </c>
      <c r="B56" s="4" t="s">
        <v>51</v>
      </c>
      <c r="C56" s="4">
        <v>11159.518519371321</v>
      </c>
      <c r="D56" s="4">
        <v>303528.27397559391</v>
      </c>
    </row>
    <row r="57" spans="1:4" x14ac:dyDescent="0.2">
      <c r="A57" s="3">
        <v>20369</v>
      </c>
      <c r="B57" s="4" t="s">
        <v>51</v>
      </c>
      <c r="C57" s="4">
        <v>4193.5788216995161</v>
      </c>
      <c r="D57" s="4">
        <v>77384.511421731528</v>
      </c>
    </row>
    <row r="58" spans="1:4" x14ac:dyDescent="0.2">
      <c r="A58" s="3">
        <v>20370</v>
      </c>
      <c r="B58" s="4" t="s">
        <v>51</v>
      </c>
      <c r="C58" s="4">
        <v>10838.3020668975</v>
      </c>
      <c r="D58" s="4">
        <v>245520.44493631274</v>
      </c>
    </row>
    <row r="59" spans="1:4" x14ac:dyDescent="0.2">
      <c r="A59" s="3">
        <v>20371</v>
      </c>
      <c r="B59" s="4" t="s">
        <v>51</v>
      </c>
      <c r="C59" s="4">
        <v>2588.6041000069526</v>
      </c>
      <c r="D59" s="4">
        <v>48681.245579914626</v>
      </c>
    </row>
    <row r="60" spans="1:4" x14ac:dyDescent="0.2">
      <c r="A60" s="3">
        <v>20372</v>
      </c>
      <c r="B60" s="4" t="s">
        <v>51</v>
      </c>
      <c r="C60" s="4">
        <v>7059.6273564801941</v>
      </c>
      <c r="D60" s="4">
        <v>90847.441852562828</v>
      </c>
    </row>
    <row r="61" spans="1:4" x14ac:dyDescent="0.2">
      <c r="A61" s="3">
        <v>20373</v>
      </c>
      <c r="B61" s="4" t="s">
        <v>51</v>
      </c>
      <c r="C61" s="4">
        <v>13296.237503536202</v>
      </c>
      <c r="D61" s="4">
        <v>185955.37829858501</v>
      </c>
    </row>
    <row r="62" spans="1:4" x14ac:dyDescent="0.2">
      <c r="A62" s="3">
        <v>20374</v>
      </c>
      <c r="B62" s="4" t="s">
        <v>51</v>
      </c>
      <c r="C62" s="4">
        <v>17347.306153367608</v>
      </c>
      <c r="D62" s="4">
        <v>728179.09112974687</v>
      </c>
    </row>
    <row r="63" spans="1:4" x14ac:dyDescent="0.2">
      <c r="A63" s="3">
        <v>20375</v>
      </c>
      <c r="B63" s="4" t="s">
        <v>51</v>
      </c>
      <c r="C63" s="4">
        <v>29607.396433542741</v>
      </c>
      <c r="D63" s="4">
        <v>729046.3042377145</v>
      </c>
    </row>
    <row r="64" spans="1:4" x14ac:dyDescent="0.2">
      <c r="A64" s="3">
        <v>20618</v>
      </c>
      <c r="B64" s="4" t="s">
        <v>51</v>
      </c>
      <c r="C64" s="4">
        <v>16933.315931514015</v>
      </c>
      <c r="D64" s="4">
        <v>512644.03963184112</v>
      </c>
    </row>
    <row r="65" spans="1:4" x14ac:dyDescent="0.2">
      <c r="A65" s="3">
        <v>20619</v>
      </c>
      <c r="B65" s="4" t="s">
        <v>51</v>
      </c>
      <c r="C65" s="4">
        <v>9500.4867939500018</v>
      </c>
      <c r="D65" s="4">
        <v>157647.82234617518</v>
      </c>
    </row>
    <row r="66" spans="1:4" x14ac:dyDescent="0.2">
      <c r="A66" s="3">
        <v>20620</v>
      </c>
      <c r="B66" s="4" t="s">
        <v>51</v>
      </c>
      <c r="C66" s="4">
        <v>23423.156688366547</v>
      </c>
      <c r="D66" s="4">
        <v>496946.47173114744</v>
      </c>
    </row>
    <row r="67" spans="1:4" x14ac:dyDescent="0.2">
      <c r="A67" s="3">
        <v>20621</v>
      </c>
      <c r="B67" s="4" t="s">
        <v>51</v>
      </c>
      <c r="C67" s="4">
        <v>13684.707094539173</v>
      </c>
      <c r="D67" s="4">
        <v>132165.301621455</v>
      </c>
    </row>
    <row r="68" spans="1:4" x14ac:dyDescent="0.2">
      <c r="A68" s="3">
        <v>20622</v>
      </c>
      <c r="B68" s="4" t="s">
        <v>51</v>
      </c>
      <c r="C68" s="4">
        <v>9252.3908867050013</v>
      </c>
      <c r="D68" s="4">
        <v>60292.019414353432</v>
      </c>
    </row>
    <row r="69" spans="1:4" x14ac:dyDescent="0.2">
      <c r="A69" s="3">
        <v>20623</v>
      </c>
      <c r="B69" s="4" t="s">
        <v>51</v>
      </c>
      <c r="C69" s="4">
        <v>7650.7251184684374</v>
      </c>
      <c r="D69" s="4">
        <v>537396.76231819892</v>
      </c>
    </row>
    <row r="70" spans="1:4" x14ac:dyDescent="0.2">
      <c r="A70" s="3">
        <v>20624</v>
      </c>
      <c r="B70" s="4" t="s">
        <v>51</v>
      </c>
      <c r="C70" s="4">
        <v>14520.212524782277</v>
      </c>
      <c r="D70" s="4">
        <v>73448.929948173871</v>
      </c>
    </row>
    <row r="71" spans="1:4" x14ac:dyDescent="0.2">
      <c r="A71" s="3">
        <v>20625</v>
      </c>
      <c r="B71" s="4" t="s">
        <v>51</v>
      </c>
      <c r="C71" s="4">
        <v>16012.632224938934</v>
      </c>
      <c r="D71" s="4">
        <v>538384.53536308906</v>
      </c>
    </row>
    <row r="72" spans="1:4" x14ac:dyDescent="0.2">
      <c r="A72" s="3">
        <v>20626</v>
      </c>
      <c r="B72" s="4" t="s">
        <v>51</v>
      </c>
      <c r="C72" s="4">
        <v>16218.466797727153</v>
      </c>
      <c r="D72" s="4">
        <v>209410.28708655553</v>
      </c>
    </row>
    <row r="73" spans="1:4" x14ac:dyDescent="0.2">
      <c r="A73" s="3">
        <v>20627</v>
      </c>
      <c r="B73" s="4" t="s">
        <v>51</v>
      </c>
      <c r="C73" s="4">
        <v>13638.825413649987</v>
      </c>
      <c r="D73" s="4">
        <v>200399.03199765261</v>
      </c>
    </row>
    <row r="74" spans="1:4" x14ac:dyDescent="0.2">
      <c r="A74" s="3">
        <v>20868</v>
      </c>
      <c r="B74" s="4" t="s">
        <v>51</v>
      </c>
      <c r="C74" s="4">
        <v>15947.893050306087</v>
      </c>
      <c r="D74" s="4">
        <v>196237.05264753386</v>
      </c>
    </row>
    <row r="75" spans="1:4" x14ac:dyDescent="0.2">
      <c r="A75" s="3">
        <v>20869</v>
      </c>
      <c r="B75" s="4" t="s">
        <v>51</v>
      </c>
      <c r="C75" s="4">
        <v>9196.9330394095978</v>
      </c>
      <c r="D75" s="4">
        <v>369648.78367048095</v>
      </c>
    </row>
    <row r="76" spans="1:4" x14ac:dyDescent="0.2">
      <c r="A76" s="3">
        <v>20870</v>
      </c>
      <c r="B76" s="4" t="s">
        <v>51</v>
      </c>
      <c r="C76" s="4">
        <v>4170.2964654444049</v>
      </c>
      <c r="D76" s="4">
        <v>134122.80081809036</v>
      </c>
    </row>
    <row r="77" spans="1:4" x14ac:dyDescent="0.2">
      <c r="A77" s="3">
        <v>20871</v>
      </c>
      <c r="B77" s="4" t="s">
        <v>51</v>
      </c>
      <c r="C77" s="4">
        <v>5949.0370953364363</v>
      </c>
      <c r="D77" s="4">
        <v>389172.06015424</v>
      </c>
    </row>
    <row r="78" spans="1:4" x14ac:dyDescent="0.2">
      <c r="A78" s="3">
        <v>20872</v>
      </c>
      <c r="B78" s="4" t="s">
        <v>51</v>
      </c>
      <c r="C78" s="4">
        <v>7162.4097463905991</v>
      </c>
      <c r="D78" s="4">
        <v>80675.108672127273</v>
      </c>
    </row>
    <row r="79" spans="1:4" x14ac:dyDescent="0.2">
      <c r="A79" s="3">
        <v>20873</v>
      </c>
      <c r="B79" s="4" t="s">
        <v>51</v>
      </c>
      <c r="C79" s="4">
        <v>7747.0779119630006</v>
      </c>
      <c r="D79" s="4">
        <v>60933.808917020098</v>
      </c>
    </row>
    <row r="80" spans="1:4" x14ac:dyDescent="0.2">
      <c r="A80" s="3">
        <v>20874</v>
      </c>
      <c r="B80" s="4" t="s">
        <v>51</v>
      </c>
      <c r="C80" s="4">
        <v>5518.5889676182551</v>
      </c>
      <c r="D80" s="4">
        <v>54301.078910728422</v>
      </c>
    </row>
    <row r="81" spans="1:4" x14ac:dyDescent="0.2">
      <c r="A81" s="3">
        <v>20875</v>
      </c>
      <c r="B81" s="4" t="s">
        <v>51</v>
      </c>
      <c r="C81" s="4">
        <v>0</v>
      </c>
      <c r="D81" s="4">
        <v>0</v>
      </c>
    </row>
    <row r="82" spans="1:4" x14ac:dyDescent="0.2">
      <c r="A82" s="3">
        <v>20876</v>
      </c>
      <c r="B82" s="4" t="s">
        <v>51</v>
      </c>
      <c r="C82" s="4">
        <v>14287.965952806824</v>
      </c>
      <c r="D82" s="4">
        <v>113096.09222003777</v>
      </c>
    </row>
    <row r="83" spans="1:4" x14ac:dyDescent="0.2">
      <c r="A83" s="3">
        <v>20877</v>
      </c>
      <c r="B83" s="4" t="s">
        <v>51</v>
      </c>
      <c r="C83" s="4">
        <v>24846.277072766665</v>
      </c>
      <c r="D83" s="4">
        <v>20198.881522167419</v>
      </c>
    </row>
    <row r="84" spans="1:4" x14ac:dyDescent="0.2">
      <c r="A84" s="3">
        <v>20878</v>
      </c>
      <c r="B84" s="4" t="s">
        <v>51</v>
      </c>
      <c r="C84" s="4">
        <v>30933.306686673612</v>
      </c>
      <c r="D84" s="4">
        <v>269413.70227048401</v>
      </c>
    </row>
    <row r="85" spans="1:4" x14ac:dyDescent="0.2">
      <c r="A85" s="3">
        <v>21116</v>
      </c>
      <c r="B85" s="4" t="s">
        <v>51</v>
      </c>
      <c r="C85" s="4">
        <v>12196.717296299825</v>
      </c>
      <c r="D85" s="4">
        <v>164490.90351338335</v>
      </c>
    </row>
    <row r="86" spans="1:4" x14ac:dyDescent="0.2">
      <c r="A86" s="3">
        <v>21117</v>
      </c>
      <c r="B86" s="4" t="s">
        <v>51</v>
      </c>
      <c r="C86" s="4">
        <v>4471.9784107440246</v>
      </c>
      <c r="D86" s="4">
        <v>150168.65731416113</v>
      </c>
    </row>
    <row r="87" spans="1:4" x14ac:dyDescent="0.2">
      <c r="A87" s="3">
        <v>21118</v>
      </c>
      <c r="B87" s="4" t="s">
        <v>51</v>
      </c>
      <c r="C87" s="4">
        <v>4747.8433953730919</v>
      </c>
      <c r="D87" s="4">
        <v>168922.82587871165</v>
      </c>
    </row>
    <row r="88" spans="1:4" x14ac:dyDescent="0.2">
      <c r="A88" s="3">
        <v>21119</v>
      </c>
      <c r="B88" s="4" t="s">
        <v>51</v>
      </c>
      <c r="C88" s="4">
        <v>4331.8577498998238</v>
      </c>
      <c r="D88" s="4">
        <v>141124.03112115437</v>
      </c>
    </row>
    <row r="89" spans="1:4" x14ac:dyDescent="0.2">
      <c r="A89" s="3">
        <v>21120</v>
      </c>
      <c r="B89" s="4" t="s">
        <v>51</v>
      </c>
      <c r="C89" s="4">
        <v>17933.395824598661</v>
      </c>
      <c r="D89" s="4">
        <v>1003967.0826384085</v>
      </c>
    </row>
    <row r="90" spans="1:4" x14ac:dyDescent="0.2">
      <c r="A90" s="3">
        <v>21121</v>
      </c>
      <c r="B90" s="4" t="s">
        <v>51</v>
      </c>
      <c r="C90" s="4">
        <v>13065.589567053274</v>
      </c>
      <c r="D90" s="4">
        <v>629831.70883448306</v>
      </c>
    </row>
    <row r="91" spans="1:4" x14ac:dyDescent="0.2">
      <c r="A91" s="3">
        <v>21122</v>
      </c>
      <c r="B91" s="4" t="s">
        <v>51</v>
      </c>
      <c r="C91" s="4">
        <v>14186.576142617434</v>
      </c>
      <c r="D91" s="4">
        <v>206656.11533146873</v>
      </c>
    </row>
    <row r="92" spans="1:4" x14ac:dyDescent="0.2">
      <c r="A92" s="3">
        <v>21123</v>
      </c>
      <c r="B92" s="4" t="s">
        <v>51</v>
      </c>
      <c r="C92" s="4">
        <v>6612.4499906649999</v>
      </c>
      <c r="D92" s="4">
        <v>11018.01317178494</v>
      </c>
    </row>
    <row r="93" spans="1:4" x14ac:dyDescent="0.2">
      <c r="A93" s="3">
        <v>21124</v>
      </c>
      <c r="B93" s="4" t="s">
        <v>51</v>
      </c>
      <c r="C93" s="4">
        <v>2318.6494641315771</v>
      </c>
      <c r="D93" s="4">
        <v>98380.965457276077</v>
      </c>
    </row>
    <row r="94" spans="1:4" x14ac:dyDescent="0.2">
      <c r="A94" s="3">
        <v>21125</v>
      </c>
      <c r="B94" s="4" t="s">
        <v>51</v>
      </c>
      <c r="C94" s="4">
        <v>10461.501778076667</v>
      </c>
      <c r="D94" s="4">
        <v>58109.915511694897</v>
      </c>
    </row>
    <row r="95" spans="1:4" x14ac:dyDescent="0.2">
      <c r="A95" s="3">
        <v>21126</v>
      </c>
      <c r="B95" s="4" t="s">
        <v>51</v>
      </c>
      <c r="C95" s="4">
        <v>18513.521645308374</v>
      </c>
      <c r="D95" s="4">
        <v>747544.79619069875</v>
      </c>
    </row>
    <row r="96" spans="1:4" x14ac:dyDescent="0.2">
      <c r="A96" s="3">
        <v>21357</v>
      </c>
      <c r="B96" s="4" t="s">
        <v>51</v>
      </c>
      <c r="C96" s="4">
        <v>7028.4158728552238</v>
      </c>
      <c r="D96" s="4">
        <v>363077.48782168567</v>
      </c>
    </row>
    <row r="97" spans="1:4" x14ac:dyDescent="0.2">
      <c r="A97" s="3">
        <v>21358</v>
      </c>
      <c r="B97" s="4" t="s">
        <v>51</v>
      </c>
      <c r="C97" s="4">
        <v>4605.3191350709822</v>
      </c>
      <c r="D97" s="4">
        <v>432175.13447426551</v>
      </c>
    </row>
    <row r="98" spans="1:4" x14ac:dyDescent="0.2">
      <c r="A98" s="3">
        <v>21359</v>
      </c>
      <c r="B98" s="4" t="s">
        <v>51</v>
      </c>
      <c r="C98" s="4">
        <v>1827.2792743408888</v>
      </c>
      <c r="D98" s="4">
        <v>30719.808528067246</v>
      </c>
    </row>
    <row r="99" spans="1:4" x14ac:dyDescent="0.2">
      <c r="A99" s="3">
        <v>21360</v>
      </c>
      <c r="B99" s="4" t="s">
        <v>51</v>
      </c>
      <c r="C99" s="4">
        <v>26450.593873275662</v>
      </c>
      <c r="D99" s="4">
        <v>647874.53389199742</v>
      </c>
    </row>
    <row r="100" spans="1:4" x14ac:dyDescent="0.2">
      <c r="A100" s="3">
        <v>21361</v>
      </c>
      <c r="B100" s="4" t="s">
        <v>51</v>
      </c>
      <c r="C100" s="4">
        <v>18142.242079854055</v>
      </c>
      <c r="D100" s="4">
        <v>2474661.9311636463</v>
      </c>
    </row>
    <row r="101" spans="1:4" x14ac:dyDescent="0.2">
      <c r="A101" s="3">
        <v>21362</v>
      </c>
      <c r="B101" s="4" t="s">
        <v>51</v>
      </c>
      <c r="C101" s="4">
        <v>13646.498036852541</v>
      </c>
      <c r="D101" s="4">
        <v>2206540.9236192573</v>
      </c>
    </row>
    <row r="102" spans="1:4" x14ac:dyDescent="0.2">
      <c r="A102" s="3">
        <v>21363</v>
      </c>
      <c r="B102" s="4" t="s">
        <v>51</v>
      </c>
      <c r="C102" s="4">
        <v>22303.168294866227</v>
      </c>
      <c r="D102" s="4">
        <v>360978.45338316885</v>
      </c>
    </row>
    <row r="103" spans="1:4" x14ac:dyDescent="0.2">
      <c r="A103" s="3">
        <v>21364</v>
      </c>
      <c r="B103" s="4" t="s">
        <v>51</v>
      </c>
      <c r="C103" s="4">
        <v>4728.0352646073843</v>
      </c>
      <c r="D103" s="4">
        <v>64168.005357657115</v>
      </c>
    </row>
    <row r="104" spans="1:4" x14ac:dyDescent="0.2">
      <c r="A104" s="3">
        <v>21365</v>
      </c>
      <c r="B104" s="4" t="s">
        <v>51</v>
      </c>
      <c r="C104" s="4">
        <v>3332.6401288036059</v>
      </c>
      <c r="D104" s="4">
        <v>59553.566662360485</v>
      </c>
    </row>
    <row r="105" spans="1:4" x14ac:dyDescent="0.2">
      <c r="A105" s="3">
        <v>21366</v>
      </c>
      <c r="B105" s="4" t="s">
        <v>51</v>
      </c>
      <c r="C105" s="4">
        <v>30722.146265568332</v>
      </c>
      <c r="D105" s="4">
        <v>127919.83096023407</v>
      </c>
    </row>
    <row r="106" spans="1:4" x14ac:dyDescent="0.2">
      <c r="A106" s="3">
        <v>21367</v>
      </c>
      <c r="B106" s="4" t="s">
        <v>53</v>
      </c>
      <c r="C106" s="4"/>
      <c r="D106" s="4"/>
    </row>
    <row r="107" spans="1:4" x14ac:dyDescent="0.2">
      <c r="A107" s="3">
        <v>21592</v>
      </c>
      <c r="B107" s="4" t="s">
        <v>51</v>
      </c>
      <c r="C107" s="4">
        <v>12375.457316670481</v>
      </c>
      <c r="D107" s="4">
        <v>483546.78074407019</v>
      </c>
    </row>
    <row r="108" spans="1:4" x14ac:dyDescent="0.2">
      <c r="A108" s="3">
        <v>21593</v>
      </c>
      <c r="B108" s="4" t="s">
        <v>51</v>
      </c>
      <c r="C108" s="4">
        <v>10609.928630000371</v>
      </c>
      <c r="D108" s="4">
        <v>267057.04283946822</v>
      </c>
    </row>
    <row r="109" spans="1:4" x14ac:dyDescent="0.2">
      <c r="A109" s="3">
        <v>21594</v>
      </c>
      <c r="B109" s="4" t="s">
        <v>51</v>
      </c>
      <c r="C109" s="4">
        <v>10511.026044728202</v>
      </c>
      <c r="D109" s="4">
        <v>231816.97111741549</v>
      </c>
    </row>
    <row r="110" spans="1:4" x14ac:dyDescent="0.2">
      <c r="A110" s="3">
        <v>21595</v>
      </c>
      <c r="B110" s="4" t="s">
        <v>51</v>
      </c>
      <c r="C110" s="4">
        <v>2999.3552801616283</v>
      </c>
      <c r="D110" s="4">
        <v>20062.554388804434</v>
      </c>
    </row>
    <row r="111" spans="1:4" x14ac:dyDescent="0.2">
      <c r="A111" s="3">
        <v>21596</v>
      </c>
      <c r="B111" s="4" t="s">
        <v>51</v>
      </c>
      <c r="C111" s="4">
        <v>21509.866736834032</v>
      </c>
      <c r="D111" s="4">
        <v>201755.9806374757</v>
      </c>
    </row>
    <row r="112" spans="1:4" x14ac:dyDescent="0.2">
      <c r="A112" s="3">
        <v>21597</v>
      </c>
      <c r="B112" s="4" t="s">
        <v>51</v>
      </c>
      <c r="C112" s="4">
        <v>11617.137247516666</v>
      </c>
      <c r="D112" s="4">
        <v>30032.692963918929</v>
      </c>
    </row>
    <row r="113" spans="1:4" x14ac:dyDescent="0.2">
      <c r="A113" s="3">
        <v>21598</v>
      </c>
      <c r="B113" s="4" t="s">
        <v>51</v>
      </c>
      <c r="C113" s="4">
        <v>23511.517582090826</v>
      </c>
      <c r="D113" s="4">
        <v>1407909.4853193285</v>
      </c>
    </row>
    <row r="114" spans="1:4" x14ac:dyDescent="0.2">
      <c r="A114" s="3">
        <v>21599</v>
      </c>
      <c r="B114" s="4" t="s">
        <v>51</v>
      </c>
      <c r="C114" s="4">
        <v>24713.716585022383</v>
      </c>
      <c r="D114" s="4">
        <v>799177.67258375022</v>
      </c>
    </row>
    <row r="115" spans="1:4" x14ac:dyDescent="0.2">
      <c r="A115" s="3">
        <v>21600</v>
      </c>
      <c r="B115" s="4" t="s">
        <v>53</v>
      </c>
      <c r="C115" s="4">
        <v>3889.0500061689331</v>
      </c>
      <c r="D115" s="4">
        <v>1194.7169411335624</v>
      </c>
    </row>
    <row r="116" spans="1:4" x14ac:dyDescent="0.2">
      <c r="A116" s="3">
        <v>21601</v>
      </c>
      <c r="B116" s="4" t="s">
        <v>51</v>
      </c>
      <c r="C116" s="4">
        <v>0</v>
      </c>
      <c r="D116" s="4">
        <v>0</v>
      </c>
    </row>
    <row r="117" spans="1:4" x14ac:dyDescent="0.2">
      <c r="A117" s="3">
        <v>21602</v>
      </c>
      <c r="B117" s="4" t="s">
        <v>53</v>
      </c>
      <c r="C117" s="4"/>
      <c r="D117" s="4"/>
    </row>
    <row r="118" spans="1:4" x14ac:dyDescent="0.2">
      <c r="A118" s="3">
        <v>21603</v>
      </c>
      <c r="B118" s="4" t="s">
        <v>53</v>
      </c>
      <c r="C118" s="4"/>
      <c r="D118" s="4"/>
    </row>
    <row r="119" spans="1:4" x14ac:dyDescent="0.2">
      <c r="A119" s="3">
        <v>21825</v>
      </c>
      <c r="B119" s="4" t="s">
        <v>51</v>
      </c>
      <c r="C119" s="4">
        <v>14853.578103864636</v>
      </c>
      <c r="D119" s="4">
        <v>366048.51307044929</v>
      </c>
    </row>
    <row r="120" spans="1:4" x14ac:dyDescent="0.2">
      <c r="A120" s="3">
        <v>21826</v>
      </c>
      <c r="B120" s="4" t="s">
        <v>51</v>
      </c>
      <c r="C120" s="4">
        <v>13004.021200465146</v>
      </c>
      <c r="D120" s="4">
        <v>980656.29701455531</v>
      </c>
    </row>
    <row r="121" spans="1:4" x14ac:dyDescent="0.2">
      <c r="A121" s="3">
        <v>21827</v>
      </c>
      <c r="B121" s="4" t="s">
        <v>51</v>
      </c>
      <c r="C121" s="4">
        <v>2171.718902107104</v>
      </c>
      <c r="D121" s="4">
        <v>127262.88774612387</v>
      </c>
    </row>
    <row r="122" spans="1:4" x14ac:dyDescent="0.2">
      <c r="A122" s="3">
        <v>21828</v>
      </c>
      <c r="B122" s="4" t="s">
        <v>51</v>
      </c>
      <c r="C122" s="4">
        <v>5696.2390492396262</v>
      </c>
      <c r="D122" s="4">
        <v>58298.537601000469</v>
      </c>
    </row>
    <row r="123" spans="1:4" x14ac:dyDescent="0.2">
      <c r="A123" s="3">
        <v>21829</v>
      </c>
      <c r="B123" s="4" t="s">
        <v>51</v>
      </c>
      <c r="C123" s="4">
        <v>4649.5700703450075</v>
      </c>
      <c r="D123" s="4">
        <v>104159.42677010613</v>
      </c>
    </row>
    <row r="124" spans="1:4" x14ac:dyDescent="0.2">
      <c r="A124" s="3">
        <v>21830</v>
      </c>
      <c r="B124" s="4" t="s">
        <v>51</v>
      </c>
      <c r="C124" s="4">
        <v>79592.612789104372</v>
      </c>
      <c r="D124" s="4">
        <v>170123.01342439448</v>
      </c>
    </row>
    <row r="125" spans="1:4" x14ac:dyDescent="0.2">
      <c r="A125" s="3">
        <v>21831</v>
      </c>
      <c r="B125" s="4" t="s">
        <v>51</v>
      </c>
      <c r="C125" s="4">
        <v>79152.065766065833</v>
      </c>
      <c r="D125" s="4">
        <v>226184.48319460521</v>
      </c>
    </row>
    <row r="126" spans="1:4" x14ac:dyDescent="0.2">
      <c r="A126" s="3">
        <v>21832</v>
      </c>
      <c r="B126" s="4" t="s">
        <v>53</v>
      </c>
      <c r="C126" s="4"/>
      <c r="D126" s="4"/>
    </row>
    <row r="127" spans="1:4" x14ac:dyDescent="0.2">
      <c r="A127" s="3">
        <v>21833</v>
      </c>
      <c r="B127" s="4" t="s">
        <v>53</v>
      </c>
      <c r="C127" s="4"/>
      <c r="D127" s="4"/>
    </row>
    <row r="128" spans="1:4" x14ac:dyDescent="0.2">
      <c r="A128" s="3">
        <v>21834</v>
      </c>
      <c r="B128" s="4" t="s">
        <v>53</v>
      </c>
      <c r="C128" s="4"/>
      <c r="D128" s="4"/>
    </row>
    <row r="129" spans="1:4" x14ac:dyDescent="0.2">
      <c r="A129" s="3">
        <v>21835</v>
      </c>
      <c r="B129" s="4" t="s">
        <v>53</v>
      </c>
      <c r="C129" s="4"/>
      <c r="D129" s="4"/>
    </row>
    <row r="130" spans="1:4" x14ac:dyDescent="0.2">
      <c r="A130" s="3">
        <v>21836</v>
      </c>
      <c r="B130" s="4" t="s">
        <v>53</v>
      </c>
      <c r="C130" s="4"/>
      <c r="D130" s="4"/>
    </row>
    <row r="131" spans="1:4" x14ac:dyDescent="0.2">
      <c r="A131" s="3">
        <v>22050</v>
      </c>
      <c r="B131" s="4" t="s">
        <v>51</v>
      </c>
      <c r="C131" s="4">
        <v>26549.472284318836</v>
      </c>
      <c r="D131" s="4">
        <v>251852.76739119741</v>
      </c>
    </row>
    <row r="132" spans="1:4" x14ac:dyDescent="0.2">
      <c r="A132" s="3">
        <v>22051</v>
      </c>
      <c r="B132" s="4" t="s">
        <v>51</v>
      </c>
      <c r="C132" s="4">
        <v>7894.6332594891364</v>
      </c>
      <c r="D132" s="4">
        <v>118725.04989181222</v>
      </c>
    </row>
    <row r="133" spans="1:4" x14ac:dyDescent="0.2">
      <c r="A133" s="3">
        <v>22052</v>
      </c>
      <c r="B133" s="4" t="s">
        <v>51</v>
      </c>
      <c r="C133" s="4">
        <v>22004.157641302827</v>
      </c>
      <c r="D133" s="4">
        <v>1669288.8664737788</v>
      </c>
    </row>
    <row r="134" spans="1:4" x14ac:dyDescent="0.2">
      <c r="A134" s="3">
        <v>22053</v>
      </c>
      <c r="B134" s="4" t="s">
        <v>51</v>
      </c>
      <c r="C134" s="4">
        <v>15471.304776729907</v>
      </c>
      <c r="D134" s="4">
        <v>422380.90596564306</v>
      </c>
    </row>
    <row r="135" spans="1:4" x14ac:dyDescent="0.2">
      <c r="A135" s="3">
        <v>22054</v>
      </c>
      <c r="B135" s="4" t="s">
        <v>51</v>
      </c>
      <c r="C135" s="4">
        <v>10035.376934617529</v>
      </c>
      <c r="D135" s="4">
        <v>72575.310983725227</v>
      </c>
    </row>
    <row r="136" spans="1:4" x14ac:dyDescent="0.2">
      <c r="A136" s="3">
        <v>22055</v>
      </c>
      <c r="B136" s="4" t="s">
        <v>51</v>
      </c>
      <c r="C136" s="4">
        <v>74372.659367457105</v>
      </c>
      <c r="D136" s="4">
        <v>1115747.7576046232</v>
      </c>
    </row>
    <row r="137" spans="1:4" x14ac:dyDescent="0.2">
      <c r="A137" s="3">
        <v>22056</v>
      </c>
      <c r="B137" s="4" t="s">
        <v>53</v>
      </c>
      <c r="C137" s="4">
        <v>72610.115280208745</v>
      </c>
      <c r="D137" s="4">
        <v>1129394.535412641</v>
      </c>
    </row>
    <row r="138" spans="1:4" x14ac:dyDescent="0.2">
      <c r="A138" s="3">
        <v>22057</v>
      </c>
      <c r="B138" s="4" t="s">
        <v>53</v>
      </c>
      <c r="C138" s="4"/>
      <c r="D138" s="4"/>
    </row>
    <row r="139" spans="1:4" x14ac:dyDescent="0.2">
      <c r="A139" s="3">
        <v>22058</v>
      </c>
      <c r="B139" s="4" t="s">
        <v>53</v>
      </c>
      <c r="C139" s="4"/>
      <c r="D139" s="4"/>
    </row>
    <row r="140" spans="1:4" x14ac:dyDescent="0.2">
      <c r="A140" s="3">
        <v>22059</v>
      </c>
      <c r="B140" s="4" t="s">
        <v>53</v>
      </c>
      <c r="C140" s="4"/>
      <c r="D140" s="4"/>
    </row>
    <row r="141" spans="1:4" x14ac:dyDescent="0.2">
      <c r="A141" s="3">
        <v>22060</v>
      </c>
      <c r="B141" s="4" t="s">
        <v>53</v>
      </c>
      <c r="C141" s="4"/>
      <c r="D141" s="4"/>
    </row>
    <row r="142" spans="1:4" x14ac:dyDescent="0.2">
      <c r="A142" s="3">
        <v>22061</v>
      </c>
      <c r="B142" s="4" t="s">
        <v>53</v>
      </c>
      <c r="C142" s="4"/>
      <c r="D142" s="4"/>
    </row>
    <row r="143" spans="1:4" x14ac:dyDescent="0.2">
      <c r="A143" s="3">
        <v>22062</v>
      </c>
      <c r="B143" s="4" t="s">
        <v>53</v>
      </c>
      <c r="C143" s="4"/>
      <c r="D143" s="4"/>
    </row>
    <row r="144" spans="1:4" x14ac:dyDescent="0.2">
      <c r="A144" s="3">
        <v>22271</v>
      </c>
      <c r="B144" s="4" t="s">
        <v>51</v>
      </c>
      <c r="C144" s="4">
        <v>11840.60711917098</v>
      </c>
      <c r="D144" s="4">
        <v>815870.64890495455</v>
      </c>
    </row>
    <row r="145" spans="1:4" x14ac:dyDescent="0.2">
      <c r="A145" s="3">
        <v>22272</v>
      </c>
      <c r="B145" s="4" t="s">
        <v>51</v>
      </c>
      <c r="C145" s="4">
        <v>9984.6629438413474</v>
      </c>
      <c r="D145" s="4">
        <v>290371.21821317711</v>
      </c>
    </row>
    <row r="146" spans="1:4" x14ac:dyDescent="0.2">
      <c r="A146" s="3">
        <v>22273</v>
      </c>
      <c r="B146" s="4" t="s">
        <v>51</v>
      </c>
      <c r="C146" s="4">
        <v>17060.155501449015</v>
      </c>
      <c r="D146" s="4">
        <v>1056384.0973366394</v>
      </c>
    </row>
    <row r="147" spans="1:4" x14ac:dyDescent="0.2">
      <c r="A147" s="3">
        <v>22274</v>
      </c>
      <c r="B147" s="4" t="s">
        <v>51</v>
      </c>
      <c r="C147" s="4">
        <v>8001.1194770650154</v>
      </c>
      <c r="D147" s="4">
        <v>346459.87940048001</v>
      </c>
    </row>
    <row r="148" spans="1:4" x14ac:dyDescent="0.2">
      <c r="A148" s="3">
        <v>22275</v>
      </c>
      <c r="B148" s="4" t="s">
        <v>51</v>
      </c>
      <c r="C148" s="4">
        <v>15511.536978798204</v>
      </c>
      <c r="D148" s="4">
        <v>426769.39845003065</v>
      </c>
    </row>
    <row r="149" spans="1:4" x14ac:dyDescent="0.2">
      <c r="A149" s="3">
        <v>22276</v>
      </c>
      <c r="B149" s="4" t="s">
        <v>53</v>
      </c>
      <c r="C149" s="4">
        <v>69069.695317844453</v>
      </c>
      <c r="D149" s="4">
        <v>649440.03524622519</v>
      </c>
    </row>
    <row r="150" spans="1:4" x14ac:dyDescent="0.2">
      <c r="A150" s="3">
        <v>22277</v>
      </c>
      <c r="B150" s="4" t="s">
        <v>53</v>
      </c>
      <c r="C150" s="4"/>
      <c r="D150" s="4"/>
    </row>
    <row r="151" spans="1:4" x14ac:dyDescent="0.2">
      <c r="A151" s="3">
        <v>22278</v>
      </c>
      <c r="B151" s="4" t="s">
        <v>53</v>
      </c>
      <c r="C151" s="4"/>
      <c r="D151" s="4"/>
    </row>
    <row r="152" spans="1:4" x14ac:dyDescent="0.2">
      <c r="A152" s="3">
        <v>22279</v>
      </c>
      <c r="B152" s="4" t="s">
        <v>53</v>
      </c>
      <c r="C152" s="4"/>
      <c r="D152" s="4"/>
    </row>
    <row r="153" spans="1:4" x14ac:dyDescent="0.2">
      <c r="A153" s="3">
        <v>22280</v>
      </c>
      <c r="B153" s="4" t="s">
        <v>53</v>
      </c>
      <c r="C153" s="4"/>
      <c r="D153" s="4"/>
    </row>
    <row r="154" spans="1:4" x14ac:dyDescent="0.2">
      <c r="A154" s="3">
        <v>22281</v>
      </c>
      <c r="B154" s="4" t="s">
        <v>53</v>
      </c>
      <c r="C154" s="4"/>
      <c r="D154" s="4"/>
    </row>
    <row r="155" spans="1:4" x14ac:dyDescent="0.2">
      <c r="A155" s="3">
        <v>22282</v>
      </c>
      <c r="B155" s="4" t="s">
        <v>53</v>
      </c>
      <c r="C155" s="4"/>
      <c r="D155" s="4"/>
    </row>
    <row r="156" spans="1:4" x14ac:dyDescent="0.2">
      <c r="A156" s="3">
        <v>22283</v>
      </c>
      <c r="B156" s="4" t="s">
        <v>53</v>
      </c>
      <c r="C156" s="4"/>
      <c r="D156" s="4"/>
    </row>
    <row r="157" spans="1:4" x14ac:dyDescent="0.2">
      <c r="A157" s="3">
        <v>22490</v>
      </c>
      <c r="B157" s="4" t="s">
        <v>51</v>
      </c>
      <c r="C157" s="4">
        <v>60497.273702978258</v>
      </c>
      <c r="D157" s="4">
        <v>3677306.0138328453</v>
      </c>
    </row>
    <row r="158" spans="1:4" x14ac:dyDescent="0.2">
      <c r="A158" s="3">
        <v>22491</v>
      </c>
      <c r="B158" s="4" t="s">
        <v>51</v>
      </c>
      <c r="C158" s="4">
        <v>7492.7260233524185</v>
      </c>
      <c r="D158" s="4">
        <v>244645.66011060873</v>
      </c>
    </row>
    <row r="159" spans="1:4" x14ac:dyDescent="0.2">
      <c r="A159" s="3">
        <v>22492</v>
      </c>
      <c r="B159" s="4" t="s">
        <v>51</v>
      </c>
      <c r="C159" s="4">
        <v>16489.217511014405</v>
      </c>
      <c r="D159" s="4">
        <v>191853.67223054549</v>
      </c>
    </row>
    <row r="160" spans="1:4" x14ac:dyDescent="0.2">
      <c r="A160" s="3">
        <v>22493</v>
      </c>
      <c r="B160" s="4" t="s">
        <v>51</v>
      </c>
      <c r="C160" s="4">
        <v>18090.530999420487</v>
      </c>
      <c r="D160" s="4">
        <v>358001.42867695197</v>
      </c>
    </row>
    <row r="161" spans="1:4" x14ac:dyDescent="0.2">
      <c r="A161" s="3">
        <v>22494</v>
      </c>
      <c r="B161" s="4" t="s">
        <v>51</v>
      </c>
      <c r="C161" s="4">
        <v>9098.0627943244999</v>
      </c>
      <c r="D161" s="4">
        <v>113805.80696303961</v>
      </c>
    </row>
    <row r="162" spans="1:4" x14ac:dyDescent="0.2">
      <c r="A162" s="3">
        <v>22495</v>
      </c>
      <c r="B162" s="4" t="s">
        <v>51</v>
      </c>
      <c r="C162" s="4">
        <v>10775.391607409834</v>
      </c>
      <c r="D162" s="4">
        <v>62177.431753916491</v>
      </c>
    </row>
    <row r="163" spans="1:4" x14ac:dyDescent="0.2">
      <c r="A163" s="3">
        <v>22496</v>
      </c>
      <c r="B163" s="4" t="s">
        <v>53</v>
      </c>
      <c r="C163" s="4"/>
      <c r="D163" s="4"/>
    </row>
    <row r="164" spans="1:4" x14ac:dyDescent="0.2">
      <c r="A164" s="3">
        <v>22497</v>
      </c>
      <c r="B164" s="4" t="s">
        <v>53</v>
      </c>
      <c r="C164" s="4"/>
      <c r="D164" s="4"/>
    </row>
    <row r="165" spans="1:4" x14ac:dyDescent="0.2">
      <c r="A165" s="3">
        <v>22498</v>
      </c>
      <c r="B165" s="4" t="s">
        <v>53</v>
      </c>
      <c r="C165" s="4"/>
      <c r="D165" s="4"/>
    </row>
    <row r="166" spans="1:4" x14ac:dyDescent="0.2">
      <c r="A166" s="3">
        <v>22499</v>
      </c>
      <c r="B166" s="4" t="s">
        <v>53</v>
      </c>
      <c r="C166" s="4"/>
      <c r="D166" s="4"/>
    </row>
    <row r="167" spans="1:4" x14ac:dyDescent="0.2">
      <c r="A167" s="3">
        <v>22500</v>
      </c>
      <c r="B167" s="4" t="s">
        <v>53</v>
      </c>
      <c r="C167" s="4"/>
      <c r="D167" s="4"/>
    </row>
    <row r="168" spans="1:4" x14ac:dyDescent="0.2">
      <c r="A168" s="3">
        <v>22501</v>
      </c>
      <c r="B168" s="4" t="s">
        <v>53</v>
      </c>
      <c r="C168" s="4"/>
      <c r="D168" s="4"/>
    </row>
    <row r="169" spans="1:4" x14ac:dyDescent="0.2">
      <c r="A169" s="3">
        <v>22502</v>
      </c>
      <c r="B169" s="4" t="s">
        <v>53</v>
      </c>
      <c r="C169" s="4"/>
      <c r="D169" s="4"/>
    </row>
    <row r="170" spans="1:4" x14ac:dyDescent="0.2">
      <c r="A170" s="3">
        <v>22503</v>
      </c>
      <c r="B170" s="4" t="s">
        <v>53</v>
      </c>
      <c r="C170" s="4"/>
      <c r="D170" s="4"/>
    </row>
    <row r="171" spans="1:4" x14ac:dyDescent="0.2">
      <c r="A171" s="3">
        <v>22708</v>
      </c>
      <c r="B171" s="4" t="s">
        <v>51</v>
      </c>
      <c r="C171" s="4">
        <v>75959.379606632239</v>
      </c>
      <c r="D171" s="4">
        <v>2052876.6408994184</v>
      </c>
    </row>
    <row r="172" spans="1:4" x14ac:dyDescent="0.2">
      <c r="A172" s="3">
        <v>22709</v>
      </c>
      <c r="B172" s="4" t="s">
        <v>51</v>
      </c>
      <c r="C172" s="4">
        <v>12860.749473548445</v>
      </c>
      <c r="D172" s="4">
        <v>745502.02412838326</v>
      </c>
    </row>
    <row r="173" spans="1:4" x14ac:dyDescent="0.2">
      <c r="A173" s="3">
        <v>22710</v>
      </c>
      <c r="B173" s="4" t="s">
        <v>51</v>
      </c>
      <c r="C173" s="4">
        <v>13765.409778798527</v>
      </c>
      <c r="D173" s="4">
        <v>899750.35257129092</v>
      </c>
    </row>
    <row r="174" spans="1:4" x14ac:dyDescent="0.2">
      <c r="A174" s="3">
        <v>22711</v>
      </c>
      <c r="B174" s="4" t="s">
        <v>51</v>
      </c>
      <c r="C174" s="4">
        <v>20369.136195754119</v>
      </c>
      <c r="D174" s="4">
        <v>345434.42497507273</v>
      </c>
    </row>
    <row r="175" spans="1:4" x14ac:dyDescent="0.2">
      <c r="A175" s="3">
        <v>22712</v>
      </c>
      <c r="B175" s="4" t="s">
        <v>53</v>
      </c>
      <c r="C175" s="4">
        <v>13623.033512807207</v>
      </c>
      <c r="D175" s="4">
        <v>219093.26740053663</v>
      </c>
    </row>
    <row r="176" spans="1:4" x14ac:dyDescent="0.2">
      <c r="A176" s="3">
        <v>22713</v>
      </c>
      <c r="B176" s="4" t="s">
        <v>53</v>
      </c>
      <c r="C176" s="4"/>
      <c r="D176" s="4"/>
    </row>
    <row r="177" spans="1:4" x14ac:dyDescent="0.2">
      <c r="A177" s="3">
        <v>22714</v>
      </c>
      <c r="B177" s="4" t="s">
        <v>53</v>
      </c>
      <c r="C177" s="4"/>
      <c r="D177" s="4"/>
    </row>
    <row r="178" spans="1:4" x14ac:dyDescent="0.2">
      <c r="A178" s="3">
        <v>22715</v>
      </c>
      <c r="B178" s="4" t="s">
        <v>53</v>
      </c>
      <c r="C178" s="4"/>
      <c r="D178" s="4"/>
    </row>
    <row r="179" spans="1:4" x14ac:dyDescent="0.2">
      <c r="A179" s="3">
        <v>22716</v>
      </c>
      <c r="B179" s="4" t="s">
        <v>53</v>
      </c>
      <c r="C179" s="4"/>
      <c r="D179" s="4"/>
    </row>
    <row r="180" spans="1:4" x14ac:dyDescent="0.2">
      <c r="A180" s="3">
        <v>22717</v>
      </c>
      <c r="B180" s="4" t="s">
        <v>53</v>
      </c>
      <c r="C180" s="4"/>
      <c r="D180" s="4"/>
    </row>
    <row r="181" spans="1:4" x14ac:dyDescent="0.2">
      <c r="A181" s="3">
        <v>22718</v>
      </c>
      <c r="B181" s="4" t="s">
        <v>53</v>
      </c>
      <c r="C181" s="4"/>
      <c r="D181" s="4"/>
    </row>
    <row r="182" spans="1:4" x14ac:dyDescent="0.2">
      <c r="A182" s="3">
        <v>22719</v>
      </c>
      <c r="B182" s="4" t="s">
        <v>53</v>
      </c>
      <c r="C182" s="4"/>
      <c r="D182" s="4"/>
    </row>
    <row r="183" spans="1:4" x14ac:dyDescent="0.2">
      <c r="A183" s="3">
        <v>22720</v>
      </c>
      <c r="B183" s="4" t="s">
        <v>53</v>
      </c>
      <c r="C183" s="4"/>
      <c r="D183" s="4"/>
    </row>
    <row r="184" spans="1:4" x14ac:dyDescent="0.2">
      <c r="A184" s="3">
        <v>22721</v>
      </c>
      <c r="B184" s="4" t="s">
        <v>53</v>
      </c>
      <c r="C184" s="4"/>
      <c r="D184" s="4"/>
    </row>
    <row r="185" spans="1:4" x14ac:dyDescent="0.2">
      <c r="A185" s="3">
        <v>22923</v>
      </c>
      <c r="B185" s="4" t="s">
        <v>51</v>
      </c>
      <c r="C185" s="4">
        <v>133669.69567861516</v>
      </c>
      <c r="D185" s="4">
        <v>4762475.1747699948</v>
      </c>
    </row>
    <row r="186" spans="1:4" x14ac:dyDescent="0.2">
      <c r="A186" s="3">
        <v>22924</v>
      </c>
      <c r="B186" s="4" t="s">
        <v>51</v>
      </c>
      <c r="C186" s="4">
        <v>53080.662657990033</v>
      </c>
      <c r="D186" s="4">
        <v>1379363.8745668819</v>
      </c>
    </row>
    <row r="187" spans="1:4" x14ac:dyDescent="0.2">
      <c r="A187" s="3">
        <v>22925</v>
      </c>
      <c r="B187" s="4" t="s">
        <v>51</v>
      </c>
      <c r="C187" s="4">
        <v>14086.307937117595</v>
      </c>
      <c r="D187" s="4">
        <v>229116.72671101155</v>
      </c>
    </row>
    <row r="188" spans="1:4" x14ac:dyDescent="0.2">
      <c r="A188" s="3">
        <v>22926</v>
      </c>
      <c r="B188" s="4" t="s">
        <v>51</v>
      </c>
      <c r="C188" s="4">
        <v>9997.0954184484272</v>
      </c>
      <c r="D188" s="4">
        <v>723917.9048484118</v>
      </c>
    </row>
    <row r="189" spans="1:4" x14ac:dyDescent="0.2">
      <c r="A189" s="3">
        <v>22927</v>
      </c>
      <c r="B189" s="4" t="s">
        <v>51</v>
      </c>
      <c r="C189" s="4">
        <v>10317.431600281232</v>
      </c>
      <c r="D189" s="4">
        <v>341967.63757421391</v>
      </c>
    </row>
    <row r="190" spans="1:4" x14ac:dyDescent="0.2">
      <c r="A190" s="3">
        <v>22928</v>
      </c>
      <c r="B190" s="4" t="s">
        <v>53</v>
      </c>
      <c r="C190" s="4"/>
      <c r="D190" s="4"/>
    </row>
    <row r="191" spans="1:4" x14ac:dyDescent="0.2">
      <c r="A191" s="3">
        <v>22929</v>
      </c>
      <c r="B191" s="4" t="s">
        <v>53</v>
      </c>
      <c r="C191" s="4"/>
      <c r="D191" s="4"/>
    </row>
    <row r="192" spans="1:4" x14ac:dyDescent="0.2">
      <c r="A192" s="3">
        <v>22930</v>
      </c>
      <c r="B192" s="4" t="s">
        <v>53</v>
      </c>
      <c r="C192" s="4"/>
      <c r="D192" s="4"/>
    </row>
    <row r="193" spans="1:4" x14ac:dyDescent="0.2">
      <c r="A193" s="3">
        <v>22931</v>
      </c>
      <c r="B193" s="4" t="s">
        <v>53</v>
      </c>
      <c r="C193" s="4"/>
      <c r="D193" s="4"/>
    </row>
    <row r="194" spans="1:4" x14ac:dyDescent="0.2">
      <c r="A194" s="3">
        <v>22932</v>
      </c>
      <c r="B194" s="4" t="s">
        <v>53</v>
      </c>
      <c r="C194" s="4"/>
      <c r="D194" s="4"/>
    </row>
    <row r="195" spans="1:4" x14ac:dyDescent="0.2">
      <c r="A195" s="3">
        <v>22933</v>
      </c>
      <c r="B195" s="4" t="s">
        <v>53</v>
      </c>
      <c r="C195" s="4"/>
      <c r="D195" s="4"/>
    </row>
    <row r="196" spans="1:4" x14ac:dyDescent="0.2">
      <c r="A196" s="3">
        <v>22934</v>
      </c>
      <c r="B196" s="4" t="s">
        <v>53</v>
      </c>
      <c r="C196" s="4"/>
      <c r="D196" s="4"/>
    </row>
    <row r="197" spans="1:4" x14ac:dyDescent="0.2">
      <c r="A197" s="3">
        <v>22935</v>
      </c>
      <c r="B197" s="4" t="s">
        <v>53</v>
      </c>
      <c r="C197" s="4"/>
      <c r="D197" s="4"/>
    </row>
    <row r="198" spans="1:4" x14ac:dyDescent="0.2">
      <c r="A198" s="3">
        <v>22936</v>
      </c>
      <c r="B198" s="4" t="s">
        <v>53</v>
      </c>
      <c r="C198" s="4"/>
      <c r="D198" s="4"/>
    </row>
    <row r="199" spans="1:4" x14ac:dyDescent="0.2">
      <c r="A199" s="3">
        <v>22937</v>
      </c>
      <c r="B199" s="4" t="s">
        <v>53</v>
      </c>
      <c r="C199" s="4"/>
      <c r="D199" s="4"/>
    </row>
    <row r="200" spans="1:4" x14ac:dyDescent="0.2">
      <c r="A200" s="3">
        <v>23132</v>
      </c>
      <c r="B200" s="4" t="s">
        <v>51</v>
      </c>
      <c r="C200" s="4">
        <v>105132.10552491956</v>
      </c>
      <c r="D200" s="4">
        <v>4668978.0749931447</v>
      </c>
    </row>
    <row r="201" spans="1:4" x14ac:dyDescent="0.2">
      <c r="A201" s="3">
        <v>23133</v>
      </c>
      <c r="B201" s="4" t="s">
        <v>51</v>
      </c>
      <c r="C201" s="4">
        <v>58421.21332898266</v>
      </c>
      <c r="D201" s="4">
        <v>2430593.9479255695</v>
      </c>
    </row>
    <row r="202" spans="1:4" x14ac:dyDescent="0.2">
      <c r="A202" s="3">
        <v>23134</v>
      </c>
      <c r="B202" s="4" t="s">
        <v>51</v>
      </c>
      <c r="C202" s="4">
        <v>8650.6526191850498</v>
      </c>
      <c r="D202" s="4">
        <v>148306.55554056156</v>
      </c>
    </row>
    <row r="203" spans="1:4" x14ac:dyDescent="0.2">
      <c r="A203" s="3">
        <v>23135</v>
      </c>
      <c r="B203" s="4" t="s">
        <v>51</v>
      </c>
      <c r="C203" s="4">
        <v>13011.012091698129</v>
      </c>
      <c r="D203" s="4">
        <v>513029.89886701893</v>
      </c>
    </row>
    <row r="204" spans="1:4" x14ac:dyDescent="0.2">
      <c r="A204" s="3">
        <v>23136</v>
      </c>
      <c r="B204" s="4" t="s">
        <v>51</v>
      </c>
      <c r="C204" s="4">
        <v>11858.695111893901</v>
      </c>
      <c r="D204" s="4">
        <v>788554.39353235404</v>
      </c>
    </row>
    <row r="205" spans="1:4" x14ac:dyDescent="0.2">
      <c r="A205" s="3">
        <v>23137</v>
      </c>
      <c r="B205" s="4" t="s">
        <v>53</v>
      </c>
      <c r="C205" s="4"/>
      <c r="D205" s="4"/>
    </row>
    <row r="206" spans="1:4" x14ac:dyDescent="0.2">
      <c r="A206" s="3">
        <v>23138</v>
      </c>
      <c r="B206" s="4" t="s">
        <v>53</v>
      </c>
      <c r="C206" s="4"/>
      <c r="D206" s="4"/>
    </row>
    <row r="207" spans="1:4" x14ac:dyDescent="0.2">
      <c r="A207" s="3">
        <v>23139</v>
      </c>
      <c r="B207" s="4" t="s">
        <v>53</v>
      </c>
      <c r="C207" s="4"/>
      <c r="D207" s="4"/>
    </row>
    <row r="208" spans="1:4" x14ac:dyDescent="0.2">
      <c r="A208" s="3">
        <v>23140</v>
      </c>
      <c r="B208" s="4" t="s">
        <v>53</v>
      </c>
      <c r="C208" s="4"/>
      <c r="D208" s="4"/>
    </row>
    <row r="209" spans="1:4" x14ac:dyDescent="0.2">
      <c r="A209" s="3">
        <v>23141</v>
      </c>
      <c r="B209" s="4" t="s">
        <v>53</v>
      </c>
      <c r="C209" s="4"/>
      <c r="D209" s="4"/>
    </row>
    <row r="210" spans="1:4" x14ac:dyDescent="0.2">
      <c r="A210" s="3">
        <v>23142</v>
      </c>
      <c r="B210" s="4" t="s">
        <v>53</v>
      </c>
      <c r="C210" s="4"/>
      <c r="D210" s="4"/>
    </row>
    <row r="211" spans="1:4" x14ac:dyDescent="0.2">
      <c r="A211" s="3">
        <v>23143</v>
      </c>
      <c r="B211" s="4" t="s">
        <v>53</v>
      </c>
      <c r="C211" s="4"/>
      <c r="D211" s="4"/>
    </row>
    <row r="212" spans="1:4" x14ac:dyDescent="0.2">
      <c r="A212" s="3">
        <v>23144</v>
      </c>
      <c r="B212" s="4" t="s">
        <v>53</v>
      </c>
      <c r="C212" s="4"/>
      <c r="D212" s="4"/>
    </row>
    <row r="213" spans="1:4" x14ac:dyDescent="0.2">
      <c r="A213" s="3">
        <v>23145</v>
      </c>
      <c r="B213" s="4" t="s">
        <v>53</v>
      </c>
      <c r="C213" s="4"/>
      <c r="D213" s="4"/>
    </row>
    <row r="214" spans="1:4" x14ac:dyDescent="0.2">
      <c r="A214" s="3">
        <v>23146</v>
      </c>
      <c r="B214" s="4" t="s">
        <v>53</v>
      </c>
      <c r="C214" s="4"/>
      <c r="D214" s="4"/>
    </row>
    <row r="215" spans="1:4" x14ac:dyDescent="0.2">
      <c r="A215" s="3">
        <v>23147</v>
      </c>
      <c r="B215" s="4" t="s">
        <v>53</v>
      </c>
      <c r="C215" s="4"/>
      <c r="D215" s="4"/>
    </row>
    <row r="216" spans="1:4" x14ac:dyDescent="0.2">
      <c r="A216" s="3">
        <v>23339</v>
      </c>
      <c r="B216" s="4" t="s">
        <v>51</v>
      </c>
      <c r="C216" s="4">
        <v>40170.936230732652</v>
      </c>
      <c r="D216" s="4">
        <v>821759.26597205596</v>
      </c>
    </row>
    <row r="217" spans="1:4" x14ac:dyDescent="0.2">
      <c r="A217" s="3">
        <v>23340</v>
      </c>
      <c r="B217" s="4" t="s">
        <v>51</v>
      </c>
      <c r="C217" s="4">
        <v>20811.131525042852</v>
      </c>
      <c r="D217" s="4">
        <v>1110797.5890981371</v>
      </c>
    </row>
    <row r="218" spans="1:4" x14ac:dyDescent="0.2">
      <c r="A218" s="3">
        <v>23341</v>
      </c>
      <c r="B218" s="4" t="s">
        <v>51</v>
      </c>
      <c r="C218" s="4">
        <v>25035.513313418956</v>
      </c>
      <c r="D218" s="4">
        <v>718601.35079606995</v>
      </c>
    </row>
    <row r="219" spans="1:4" x14ac:dyDescent="0.2">
      <c r="A219" s="3">
        <v>23342</v>
      </c>
      <c r="B219" s="4" t="s">
        <v>51</v>
      </c>
      <c r="C219" s="4">
        <v>23555.1579489592</v>
      </c>
      <c r="D219" s="4">
        <v>208542.91018838075</v>
      </c>
    </row>
    <row r="220" spans="1:4" x14ac:dyDescent="0.2">
      <c r="A220" s="3">
        <v>23343</v>
      </c>
      <c r="B220" s="4" t="s">
        <v>53</v>
      </c>
      <c r="C220" s="4">
        <v>42762.375546525553</v>
      </c>
      <c r="D220" s="4">
        <v>204094.19106369501</v>
      </c>
    </row>
    <row r="221" spans="1:4" x14ac:dyDescent="0.2">
      <c r="A221" s="3">
        <v>23344</v>
      </c>
      <c r="B221" s="4" t="s">
        <v>53</v>
      </c>
      <c r="C221" s="4"/>
      <c r="D221" s="4"/>
    </row>
    <row r="222" spans="1:4" x14ac:dyDescent="0.2">
      <c r="A222" s="3">
        <v>23345</v>
      </c>
      <c r="B222" s="4" t="s">
        <v>53</v>
      </c>
      <c r="C222" s="4"/>
      <c r="D222" s="4"/>
    </row>
    <row r="223" spans="1:4" x14ac:dyDescent="0.2">
      <c r="A223" s="3">
        <v>23346</v>
      </c>
      <c r="B223" s="4" t="s">
        <v>53</v>
      </c>
      <c r="C223" s="4"/>
      <c r="D223" s="4"/>
    </row>
    <row r="224" spans="1:4" x14ac:dyDescent="0.2">
      <c r="A224" s="3">
        <v>23347</v>
      </c>
      <c r="B224" s="4" t="s">
        <v>53</v>
      </c>
      <c r="C224" s="4"/>
      <c r="D224" s="4"/>
    </row>
    <row r="225" spans="1:4" x14ac:dyDescent="0.2">
      <c r="A225" s="3">
        <v>23348</v>
      </c>
      <c r="B225" s="4" t="s">
        <v>53</v>
      </c>
      <c r="C225" s="4"/>
      <c r="D225" s="4"/>
    </row>
    <row r="226" spans="1:4" x14ac:dyDescent="0.2">
      <c r="A226" s="3">
        <v>23349</v>
      </c>
      <c r="B226" s="4" t="s">
        <v>53</v>
      </c>
      <c r="C226" s="4"/>
      <c r="D226" s="4"/>
    </row>
    <row r="227" spans="1:4" x14ac:dyDescent="0.2">
      <c r="A227" s="3">
        <v>23350</v>
      </c>
      <c r="B227" s="4" t="s">
        <v>53</v>
      </c>
      <c r="C227" s="4"/>
      <c r="D227" s="4"/>
    </row>
    <row r="228" spans="1:4" x14ac:dyDescent="0.2">
      <c r="A228" s="3">
        <v>23351</v>
      </c>
      <c r="B228" s="4" t="s">
        <v>53</v>
      </c>
      <c r="C228" s="4"/>
      <c r="D228" s="4"/>
    </row>
    <row r="229" spans="1:4" x14ac:dyDescent="0.2">
      <c r="A229" s="3">
        <v>23352</v>
      </c>
      <c r="B229" s="4" t="s">
        <v>53</v>
      </c>
      <c r="C229" s="4"/>
      <c r="D229" s="4"/>
    </row>
    <row r="230" spans="1:4" x14ac:dyDescent="0.2">
      <c r="A230" s="3">
        <v>23353</v>
      </c>
      <c r="B230" s="4" t="s">
        <v>53</v>
      </c>
      <c r="C230" s="4"/>
      <c r="D230" s="4"/>
    </row>
    <row r="231" spans="1:4" x14ac:dyDescent="0.2">
      <c r="A231" s="3">
        <v>23354</v>
      </c>
      <c r="B231" s="4" t="s">
        <v>53</v>
      </c>
      <c r="C231" s="4"/>
      <c r="D231" s="4"/>
    </row>
    <row r="232" spans="1:4" x14ac:dyDescent="0.2">
      <c r="A232" s="3">
        <v>23545</v>
      </c>
      <c r="B232" s="4" t="s">
        <v>51</v>
      </c>
      <c r="C232" s="4">
        <v>21749.638651198617</v>
      </c>
      <c r="D232" s="4">
        <v>1184152.409807174</v>
      </c>
    </row>
    <row r="233" spans="1:4" x14ac:dyDescent="0.2">
      <c r="A233" s="3">
        <v>23546</v>
      </c>
      <c r="B233" s="4" t="s">
        <v>51</v>
      </c>
      <c r="C233" s="4">
        <v>23502.276295169588</v>
      </c>
      <c r="D233" s="4">
        <v>627158.87432010379</v>
      </c>
    </row>
    <row r="234" spans="1:4" x14ac:dyDescent="0.2">
      <c r="A234" s="3">
        <v>23547</v>
      </c>
      <c r="B234" s="4" t="s">
        <v>51</v>
      </c>
      <c r="C234" s="4">
        <v>18153.531988436836</v>
      </c>
      <c r="D234" s="4">
        <v>884343.61467356083</v>
      </c>
    </row>
    <row r="235" spans="1:4" x14ac:dyDescent="0.2">
      <c r="A235" s="3">
        <v>23548</v>
      </c>
      <c r="B235" s="4" t="s">
        <v>53</v>
      </c>
      <c r="C235" s="4">
        <v>21746.539148655909</v>
      </c>
      <c r="D235" s="4">
        <v>278165.85298856377</v>
      </c>
    </row>
    <row r="236" spans="1:4" x14ac:dyDescent="0.2">
      <c r="A236" s="3">
        <v>23549</v>
      </c>
      <c r="B236" s="4" t="s">
        <v>53</v>
      </c>
      <c r="C236" s="4"/>
      <c r="D236" s="4"/>
    </row>
    <row r="237" spans="1:4" x14ac:dyDescent="0.2">
      <c r="A237" s="3">
        <v>23550</v>
      </c>
      <c r="B237" s="4" t="s">
        <v>53</v>
      </c>
      <c r="C237" s="4"/>
      <c r="D237" s="4"/>
    </row>
    <row r="238" spans="1:4" x14ac:dyDescent="0.2">
      <c r="A238" s="3">
        <v>23551</v>
      </c>
      <c r="B238" s="4" t="s">
        <v>53</v>
      </c>
      <c r="C238" s="4"/>
      <c r="D238" s="4"/>
    </row>
    <row r="239" spans="1:4" x14ac:dyDescent="0.2">
      <c r="A239" s="3">
        <v>23552</v>
      </c>
      <c r="B239" s="4" t="s">
        <v>53</v>
      </c>
      <c r="C239" s="4"/>
      <c r="D239" s="4"/>
    </row>
    <row r="240" spans="1:4" x14ac:dyDescent="0.2">
      <c r="A240" s="3">
        <v>23553</v>
      </c>
      <c r="B240" s="4" t="s">
        <v>53</v>
      </c>
      <c r="C240" s="4"/>
      <c r="D240" s="4"/>
    </row>
    <row r="241" spans="1:4" x14ac:dyDescent="0.2">
      <c r="A241" s="3">
        <v>23554</v>
      </c>
      <c r="B241" s="4" t="s">
        <v>53</v>
      </c>
      <c r="C241" s="4"/>
      <c r="D241" s="4"/>
    </row>
    <row r="242" spans="1:4" x14ac:dyDescent="0.2">
      <c r="A242" s="3">
        <v>23555</v>
      </c>
      <c r="B242" s="4" t="s">
        <v>53</v>
      </c>
      <c r="C242" s="4"/>
      <c r="D242" s="4"/>
    </row>
    <row r="243" spans="1:4" x14ac:dyDescent="0.2">
      <c r="A243" s="3">
        <v>23556</v>
      </c>
      <c r="B243" s="4" t="s">
        <v>53</v>
      </c>
      <c r="C243" s="4"/>
      <c r="D243" s="4"/>
    </row>
    <row r="244" spans="1:4" x14ac:dyDescent="0.2">
      <c r="A244" s="3">
        <v>23557</v>
      </c>
      <c r="B244" s="4" t="s">
        <v>53</v>
      </c>
      <c r="C244" s="4"/>
      <c r="D244" s="4"/>
    </row>
    <row r="245" spans="1:4" x14ac:dyDescent="0.2">
      <c r="A245" s="3">
        <v>23558</v>
      </c>
      <c r="B245" s="4" t="s">
        <v>53</v>
      </c>
      <c r="C245" s="4"/>
      <c r="D245" s="4"/>
    </row>
    <row r="246" spans="1:4" x14ac:dyDescent="0.2">
      <c r="A246" s="3">
        <v>23559</v>
      </c>
      <c r="B246" s="4" t="s">
        <v>53</v>
      </c>
      <c r="C246" s="4"/>
      <c r="D246" s="4"/>
    </row>
    <row r="247" spans="1:4" x14ac:dyDescent="0.2">
      <c r="A247" s="3">
        <v>23748</v>
      </c>
      <c r="B247" s="4" t="s">
        <v>51</v>
      </c>
      <c r="C247" s="4">
        <v>47275.285397311782</v>
      </c>
      <c r="D247" s="4">
        <v>2012948.0992876564</v>
      </c>
    </row>
    <row r="248" spans="1:4" x14ac:dyDescent="0.2">
      <c r="A248" s="3">
        <v>23749</v>
      </c>
      <c r="B248" s="4" t="s">
        <v>51</v>
      </c>
      <c r="C248" s="4">
        <v>21897.656059252233</v>
      </c>
      <c r="D248" s="4">
        <v>881575.01176879695</v>
      </c>
    </row>
    <row r="249" spans="1:4" x14ac:dyDescent="0.2">
      <c r="A249" s="3">
        <v>23750</v>
      </c>
      <c r="B249" s="4" t="s">
        <v>51</v>
      </c>
      <c r="C249" s="4">
        <v>17468.292133604446</v>
      </c>
      <c r="D249" s="4">
        <v>89435.640590092356</v>
      </c>
    </row>
    <row r="250" spans="1:4" x14ac:dyDescent="0.2">
      <c r="A250" s="3">
        <v>23751</v>
      </c>
      <c r="B250" s="4" t="s">
        <v>51</v>
      </c>
      <c r="C250" s="4">
        <v>30772.098753890015</v>
      </c>
      <c r="D250" s="4">
        <v>690543.76397894463</v>
      </c>
    </row>
    <row r="251" spans="1:4" x14ac:dyDescent="0.2">
      <c r="A251" s="3">
        <v>23752</v>
      </c>
      <c r="B251" s="4" t="s">
        <v>53</v>
      </c>
      <c r="C251" s="4"/>
      <c r="D251" s="4"/>
    </row>
    <row r="252" spans="1:4" x14ac:dyDescent="0.2">
      <c r="A252" s="3">
        <v>23753</v>
      </c>
      <c r="B252" s="4" t="s">
        <v>53</v>
      </c>
      <c r="C252" s="4"/>
      <c r="D252" s="4"/>
    </row>
    <row r="253" spans="1:4" x14ac:dyDescent="0.2">
      <c r="A253" s="3">
        <v>23754</v>
      </c>
      <c r="B253" s="4" t="s">
        <v>53</v>
      </c>
      <c r="C253" s="4"/>
      <c r="D253" s="4"/>
    </row>
    <row r="254" spans="1:4" x14ac:dyDescent="0.2">
      <c r="A254" s="3">
        <v>23755</v>
      </c>
      <c r="B254" s="4" t="s">
        <v>53</v>
      </c>
      <c r="C254" s="4"/>
      <c r="D254" s="4"/>
    </row>
    <row r="255" spans="1:4" x14ac:dyDescent="0.2">
      <c r="A255" s="3">
        <v>23756</v>
      </c>
      <c r="B255" s="4" t="s">
        <v>53</v>
      </c>
      <c r="C255" s="4"/>
      <c r="D255" s="4"/>
    </row>
    <row r="256" spans="1:4" x14ac:dyDescent="0.2">
      <c r="A256" s="3">
        <v>23757</v>
      </c>
      <c r="B256" s="4" t="s">
        <v>53</v>
      </c>
      <c r="C256" s="4"/>
      <c r="D256" s="4"/>
    </row>
    <row r="257" spans="1:4" x14ac:dyDescent="0.2">
      <c r="A257" s="3">
        <v>23758</v>
      </c>
      <c r="B257" s="4" t="s">
        <v>53</v>
      </c>
      <c r="C257" s="4"/>
      <c r="D257" s="4"/>
    </row>
    <row r="258" spans="1:4" x14ac:dyDescent="0.2">
      <c r="A258" s="3">
        <v>23759</v>
      </c>
      <c r="B258" s="4" t="s">
        <v>53</v>
      </c>
      <c r="C258" s="4"/>
      <c r="D258" s="4"/>
    </row>
    <row r="259" spans="1:4" x14ac:dyDescent="0.2">
      <c r="A259" s="3">
        <v>23760</v>
      </c>
      <c r="B259" s="4" t="s">
        <v>53</v>
      </c>
      <c r="C259" s="4"/>
      <c r="D259" s="4"/>
    </row>
    <row r="260" spans="1:4" x14ac:dyDescent="0.2">
      <c r="A260" s="3">
        <v>23761</v>
      </c>
      <c r="B260" s="4" t="s">
        <v>53</v>
      </c>
      <c r="C260" s="4"/>
      <c r="D260" s="4"/>
    </row>
    <row r="261" spans="1:4" x14ac:dyDescent="0.2">
      <c r="A261" s="3">
        <v>23952</v>
      </c>
      <c r="B261" s="4" t="s">
        <v>51</v>
      </c>
      <c r="C261" s="4">
        <v>29011.180793175921</v>
      </c>
      <c r="D261" s="4">
        <v>691952.49274773756</v>
      </c>
    </row>
    <row r="262" spans="1:4" x14ac:dyDescent="0.2">
      <c r="A262" s="3">
        <v>23953</v>
      </c>
      <c r="B262" s="4" t="s">
        <v>53</v>
      </c>
      <c r="C262" s="4"/>
      <c r="D262" s="4"/>
    </row>
    <row r="263" spans="1:4" x14ac:dyDescent="0.2">
      <c r="A263" s="3">
        <v>23954</v>
      </c>
      <c r="B263" s="4" t="s">
        <v>53</v>
      </c>
      <c r="C263" s="4"/>
      <c r="D263" s="4"/>
    </row>
    <row r="264" spans="1:4" x14ac:dyDescent="0.2">
      <c r="A264" s="3">
        <v>23955</v>
      </c>
      <c r="B264" s="4" t="s">
        <v>53</v>
      </c>
      <c r="C264" s="4"/>
      <c r="D264" s="4"/>
    </row>
    <row r="265" spans="1:4" x14ac:dyDescent="0.2">
      <c r="A265" s="3">
        <v>23956</v>
      </c>
      <c r="B265" s="4" t="s">
        <v>53</v>
      </c>
      <c r="C265" s="4"/>
      <c r="D265" s="4"/>
    </row>
    <row r="266" spans="1:4" x14ac:dyDescent="0.2">
      <c r="A266" s="3">
        <v>23957</v>
      </c>
      <c r="B266" s="4" t="s">
        <v>53</v>
      </c>
      <c r="C266" s="4"/>
      <c r="D266" s="4"/>
    </row>
    <row r="267" spans="1:4" x14ac:dyDescent="0.2">
      <c r="A267" s="3">
        <v>23958</v>
      </c>
      <c r="B267" s="4" t="s">
        <v>53</v>
      </c>
      <c r="C267" s="4"/>
      <c r="D267" s="4"/>
    </row>
    <row r="268" spans="1:4" x14ac:dyDescent="0.2">
      <c r="A268" s="3">
        <v>23959</v>
      </c>
      <c r="B268" s="4" t="s">
        <v>53</v>
      </c>
      <c r="C268" s="4"/>
      <c r="D268" s="4"/>
    </row>
    <row r="269" spans="1:4" x14ac:dyDescent="0.2">
      <c r="A269" s="3">
        <v>23960</v>
      </c>
      <c r="B269" s="4" t="s">
        <v>53</v>
      </c>
      <c r="C269" s="4"/>
      <c r="D269" s="4"/>
    </row>
    <row r="270" spans="1:4" x14ac:dyDescent="0.2">
      <c r="A270" s="3">
        <v>23961</v>
      </c>
      <c r="B270" s="4" t="s">
        <v>53</v>
      </c>
      <c r="C270" s="4"/>
      <c r="D270" s="4"/>
    </row>
    <row r="271" spans="1:4" x14ac:dyDescent="0.2">
      <c r="A271" s="3">
        <v>23962</v>
      </c>
      <c r="B271" s="4" t="s">
        <v>53</v>
      </c>
      <c r="C271" s="4"/>
      <c r="D271" s="4"/>
    </row>
    <row r="272" spans="1:4" x14ac:dyDescent="0.2">
      <c r="A272" s="3">
        <v>24152</v>
      </c>
      <c r="B272" s="4" t="s">
        <v>53</v>
      </c>
      <c r="C272" s="4">
        <v>129880.37993392524</v>
      </c>
      <c r="D272" s="4">
        <v>61059.612287610282</v>
      </c>
    </row>
    <row r="273" spans="1:4" x14ac:dyDescent="0.2">
      <c r="A273" s="3">
        <v>24153</v>
      </c>
      <c r="B273" s="4" t="s">
        <v>53</v>
      </c>
      <c r="C273" s="4"/>
      <c r="D273" s="4"/>
    </row>
    <row r="274" spans="1:4" x14ac:dyDescent="0.2">
      <c r="A274" s="3">
        <v>24154</v>
      </c>
      <c r="B274" s="4" t="s">
        <v>53</v>
      </c>
      <c r="C274" s="4"/>
      <c r="D274" s="4"/>
    </row>
    <row r="275" spans="1:4" x14ac:dyDescent="0.2">
      <c r="A275" s="3">
        <v>24155</v>
      </c>
      <c r="B275" s="4" t="s">
        <v>53</v>
      </c>
      <c r="C275" s="4"/>
      <c r="D275" s="4"/>
    </row>
    <row r="276" spans="1:4" x14ac:dyDescent="0.2">
      <c r="A276" s="3">
        <v>24156</v>
      </c>
      <c r="B276" s="4" t="s">
        <v>53</v>
      </c>
      <c r="C276" s="4"/>
      <c r="D276" s="4"/>
    </row>
    <row r="277" spans="1:4" x14ac:dyDescent="0.2">
      <c r="A277" s="3">
        <v>24157</v>
      </c>
      <c r="B277" s="4" t="s">
        <v>53</v>
      </c>
      <c r="C277" s="4"/>
      <c r="D277" s="4"/>
    </row>
    <row r="278" spans="1:4" x14ac:dyDescent="0.2">
      <c r="A278" s="3">
        <v>24158</v>
      </c>
      <c r="B278" s="4" t="s">
        <v>53</v>
      </c>
      <c r="C278" s="4"/>
      <c r="D278" s="4"/>
    </row>
    <row r="279" spans="1:4" x14ac:dyDescent="0.2">
      <c r="A279" s="3">
        <v>24159</v>
      </c>
      <c r="B279" s="4" t="s">
        <v>53</v>
      </c>
      <c r="C279" s="4"/>
      <c r="D279" s="4"/>
    </row>
    <row r="280" spans="1:4" x14ac:dyDescent="0.2">
      <c r="A280" s="3">
        <v>24160</v>
      </c>
      <c r="B280" s="4" t="s">
        <v>53</v>
      </c>
      <c r="C280" s="4"/>
      <c r="D280" s="4"/>
    </row>
    <row r="281" spans="1:4" x14ac:dyDescent="0.2">
      <c r="A281" s="3">
        <v>24161</v>
      </c>
      <c r="B281" s="4" t="s">
        <v>53</v>
      </c>
      <c r="C281" s="4"/>
      <c r="D281" s="4"/>
    </row>
    <row r="282" spans="1:4" x14ac:dyDescent="0.2">
      <c r="A282" s="3">
        <v>24162</v>
      </c>
      <c r="B282" s="4" t="s">
        <v>53</v>
      </c>
      <c r="C282" s="4"/>
      <c r="D282" s="4"/>
    </row>
    <row r="283" spans="1:4" x14ac:dyDescent="0.2">
      <c r="A283" s="3">
        <v>24352</v>
      </c>
      <c r="B283" s="4" t="s">
        <v>53</v>
      </c>
      <c r="C283" s="4"/>
      <c r="D283" s="4"/>
    </row>
    <row r="284" spans="1:4" x14ac:dyDescent="0.2">
      <c r="A284" s="3">
        <v>24353</v>
      </c>
      <c r="B284" s="4" t="s">
        <v>53</v>
      </c>
      <c r="C284" s="4"/>
      <c r="D284" s="4"/>
    </row>
    <row r="285" spans="1:4" x14ac:dyDescent="0.2">
      <c r="A285" s="3">
        <v>24354</v>
      </c>
      <c r="B285" s="4" t="s">
        <v>53</v>
      </c>
      <c r="C285" s="4"/>
      <c r="D285" s="4"/>
    </row>
    <row r="286" spans="1:4" x14ac:dyDescent="0.2">
      <c r="A286" s="3">
        <v>24355</v>
      </c>
      <c r="B286" s="4" t="s">
        <v>53</v>
      </c>
      <c r="C286" s="4"/>
      <c r="D286" s="4"/>
    </row>
    <row r="287" spans="1:4" x14ac:dyDescent="0.2">
      <c r="A287" s="3">
        <v>24356</v>
      </c>
      <c r="B287" s="4" t="s">
        <v>53</v>
      </c>
      <c r="C287" s="4"/>
      <c r="D287" s="4"/>
    </row>
    <row r="288" spans="1:4" x14ac:dyDescent="0.2">
      <c r="A288" s="3">
        <v>24357</v>
      </c>
      <c r="B288" s="4" t="s">
        <v>53</v>
      </c>
      <c r="C288" s="4"/>
      <c r="D288" s="4"/>
    </row>
    <row r="289" spans="1:4" x14ac:dyDescent="0.2">
      <c r="A289" s="3">
        <v>24358</v>
      </c>
      <c r="B289" s="4" t="s">
        <v>53</v>
      </c>
      <c r="C289" s="4"/>
      <c r="D289" s="4"/>
    </row>
    <row r="290" spans="1:4" x14ac:dyDescent="0.2">
      <c r="A290" s="3">
        <v>24359</v>
      </c>
      <c r="B290" s="4" t="s">
        <v>53</v>
      </c>
      <c r="C290" s="4"/>
      <c r="D290" s="4"/>
    </row>
    <row r="291" spans="1:4" x14ac:dyDescent="0.2">
      <c r="A291" s="3">
        <v>24360</v>
      </c>
      <c r="B291" s="4" t="s">
        <v>53</v>
      </c>
      <c r="C291" s="4"/>
      <c r="D291" s="4"/>
    </row>
    <row r="292" spans="1:4" x14ac:dyDescent="0.2">
      <c r="A292" s="3">
        <v>24551</v>
      </c>
      <c r="B292" s="4" t="s">
        <v>53</v>
      </c>
      <c r="C292" s="4"/>
      <c r="D292" s="4"/>
    </row>
    <row r="293" spans="1:4" x14ac:dyDescent="0.2">
      <c r="A293" s="3">
        <v>24552</v>
      </c>
      <c r="B293" s="4" t="s">
        <v>53</v>
      </c>
      <c r="C293" s="4"/>
      <c r="D293" s="4"/>
    </row>
    <row r="294" spans="1:4" x14ac:dyDescent="0.2">
      <c r="A294" s="3">
        <v>24553</v>
      </c>
      <c r="B294" s="4" t="s">
        <v>53</v>
      </c>
      <c r="C294" s="4"/>
      <c r="D294" s="4"/>
    </row>
    <row r="295" spans="1:4" x14ac:dyDescent="0.2">
      <c r="A295" s="3">
        <v>24554</v>
      </c>
      <c r="B295" s="4" t="s">
        <v>53</v>
      </c>
      <c r="C295" s="4"/>
      <c r="D295" s="4"/>
    </row>
    <row r="296" spans="1:4" x14ac:dyDescent="0.2">
      <c r="A296" s="3">
        <v>24555</v>
      </c>
      <c r="B296" s="4" t="s">
        <v>53</v>
      </c>
      <c r="C296" s="4"/>
      <c r="D296" s="4"/>
    </row>
    <row r="297" spans="1:4" x14ac:dyDescent="0.2">
      <c r="A297" s="3">
        <v>24556</v>
      </c>
      <c r="B297" s="4" t="s">
        <v>53</v>
      </c>
      <c r="C297" s="4"/>
      <c r="D297" s="4"/>
    </row>
    <row r="298" spans="1:4" x14ac:dyDescent="0.2">
      <c r="A298" s="3">
        <v>24557</v>
      </c>
      <c r="B298" s="4" t="s">
        <v>53</v>
      </c>
      <c r="C298" s="4"/>
      <c r="D298" s="4"/>
    </row>
    <row r="299" spans="1:4" x14ac:dyDescent="0.2">
      <c r="A299" s="3">
        <v>24750</v>
      </c>
      <c r="B299" s="4" t="s">
        <v>53</v>
      </c>
      <c r="C299" s="4"/>
      <c r="D299" s="4"/>
    </row>
    <row r="300" spans="1:4" x14ac:dyDescent="0.2">
      <c r="A300" s="3">
        <v>24751</v>
      </c>
      <c r="B300" s="4" t="s">
        <v>53</v>
      </c>
      <c r="C300" s="4"/>
      <c r="D300" s="4"/>
    </row>
    <row r="301" spans="1:4" x14ac:dyDescent="0.2">
      <c r="A301" s="3">
        <v>24752</v>
      </c>
      <c r="B301" s="4" t="s">
        <v>53</v>
      </c>
      <c r="C301" s="4"/>
      <c r="D301" s="4"/>
    </row>
    <row r="302" spans="1:4" x14ac:dyDescent="0.2">
      <c r="A302" s="3">
        <v>24753</v>
      </c>
      <c r="B302" s="4" t="s">
        <v>53</v>
      </c>
      <c r="C302" s="4"/>
      <c r="D302" s="4"/>
    </row>
    <row r="303" spans="1:4" x14ac:dyDescent="0.2">
      <c r="A303" s="3">
        <v>24754</v>
      </c>
      <c r="B303" s="4" t="s">
        <v>53</v>
      </c>
      <c r="C303" s="4"/>
      <c r="D303" s="4"/>
    </row>
    <row r="304" spans="1:4" x14ac:dyDescent="0.2">
      <c r="A304" s="3">
        <v>24948</v>
      </c>
      <c r="B304" s="4" t="s">
        <v>53</v>
      </c>
      <c r="C304" s="4"/>
      <c r="D304" s="4"/>
    </row>
    <row r="305" spans="1:4" x14ac:dyDescent="0.2">
      <c r="A305" s="3">
        <v>24949</v>
      </c>
      <c r="B305" s="4" t="s">
        <v>53</v>
      </c>
      <c r="C305" s="4"/>
      <c r="D305" s="4"/>
    </row>
    <row r="306" spans="1:4" x14ac:dyDescent="0.2">
      <c r="A306" s="3">
        <v>24950</v>
      </c>
      <c r="B306" s="4" t="s">
        <v>53</v>
      </c>
      <c r="C306" s="4"/>
      <c r="D306" s="4"/>
    </row>
    <row r="307" spans="1:4" x14ac:dyDescent="0.2">
      <c r="A307" s="3">
        <v>24951</v>
      </c>
      <c r="B307" s="4" t="s">
        <v>53</v>
      </c>
      <c r="C307" s="4"/>
      <c r="D307" s="4"/>
    </row>
    <row r="308" spans="1:4" x14ac:dyDescent="0.2">
      <c r="A308" s="3">
        <v>25147</v>
      </c>
      <c r="B308" s="4" t="s">
        <v>53</v>
      </c>
      <c r="C308" s="4"/>
      <c r="D308" s="4"/>
    </row>
    <row r="309" spans="1:4" x14ac:dyDescent="0.2">
      <c r="A309" s="3">
        <v>25148</v>
      </c>
      <c r="B309" s="4" t="s">
        <v>53</v>
      </c>
      <c r="C309" s="4"/>
      <c r="D309" s="4"/>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309"/>
  <sheetViews>
    <sheetView workbookViewId="0">
      <pane ySplit="1" topLeftCell="A2" activePane="bottomLeft" state="frozen"/>
      <selection pane="bottomLeft"/>
    </sheetView>
  </sheetViews>
  <sheetFormatPr defaultRowHeight="12.75" x14ac:dyDescent="0.2"/>
  <cols>
    <col min="1" max="1" width="16" customWidth="1"/>
    <col min="2" max="2" width="20" customWidth="1"/>
    <col min="3" max="3" width="16" customWidth="1"/>
  </cols>
  <sheetData>
    <row r="1" spans="1:3" x14ac:dyDescent="0.2">
      <c r="A1" s="5" t="s">
        <v>0</v>
      </c>
      <c r="B1" s="5" t="s">
        <v>1</v>
      </c>
      <c r="C1" s="6" t="s">
        <v>76</v>
      </c>
    </row>
    <row r="2" spans="1:3" x14ac:dyDescent="0.2">
      <c r="A2" s="3">
        <v>17600</v>
      </c>
      <c r="B2" s="4" t="s">
        <v>51</v>
      </c>
      <c r="C2" s="4">
        <v>0</v>
      </c>
    </row>
    <row r="3" spans="1:3" x14ac:dyDescent="0.2">
      <c r="A3" s="3">
        <v>17601</v>
      </c>
      <c r="B3" s="4" t="s">
        <v>51</v>
      </c>
      <c r="C3" s="4">
        <v>0</v>
      </c>
    </row>
    <row r="4" spans="1:3" x14ac:dyDescent="0.2">
      <c r="A4" s="3">
        <v>17852</v>
      </c>
      <c r="B4" s="4" t="s">
        <v>51</v>
      </c>
      <c r="C4" s="4">
        <v>0</v>
      </c>
    </row>
    <row r="5" spans="1:3" x14ac:dyDescent="0.2">
      <c r="A5" s="3">
        <v>17853</v>
      </c>
      <c r="B5" s="4" t="s">
        <v>51</v>
      </c>
      <c r="C5" s="4">
        <v>0</v>
      </c>
    </row>
    <row r="6" spans="1:3" x14ac:dyDescent="0.2">
      <c r="A6" s="3">
        <v>17854</v>
      </c>
      <c r="B6" s="4" t="s">
        <v>51</v>
      </c>
      <c r="C6" s="4">
        <v>0</v>
      </c>
    </row>
    <row r="7" spans="1:3" x14ac:dyDescent="0.2">
      <c r="A7" s="3">
        <v>17855</v>
      </c>
      <c r="B7" s="4" t="s">
        <v>51</v>
      </c>
      <c r="C7" s="4">
        <v>464562.08398341626</v>
      </c>
    </row>
    <row r="8" spans="1:3" x14ac:dyDescent="0.2">
      <c r="A8" s="3">
        <v>18103</v>
      </c>
      <c r="B8" s="4" t="s">
        <v>51</v>
      </c>
      <c r="C8" s="4">
        <v>0</v>
      </c>
    </row>
    <row r="9" spans="1:3" x14ac:dyDescent="0.2">
      <c r="A9" s="3">
        <v>18104</v>
      </c>
      <c r="B9" s="4" t="s">
        <v>51</v>
      </c>
      <c r="C9" s="4">
        <v>0</v>
      </c>
    </row>
    <row r="10" spans="1:3" x14ac:dyDescent="0.2">
      <c r="A10" s="3">
        <v>18105</v>
      </c>
      <c r="B10" s="4" t="s">
        <v>51</v>
      </c>
      <c r="C10" s="4">
        <v>0</v>
      </c>
    </row>
    <row r="11" spans="1:3" x14ac:dyDescent="0.2">
      <c r="A11" s="3">
        <v>18106</v>
      </c>
      <c r="B11" s="4" t="s">
        <v>51</v>
      </c>
      <c r="C11" s="4">
        <v>0</v>
      </c>
    </row>
    <row r="12" spans="1:3" x14ac:dyDescent="0.2">
      <c r="A12" s="3">
        <v>18354</v>
      </c>
      <c r="B12" s="4" t="s">
        <v>51</v>
      </c>
      <c r="C12" s="4">
        <v>0</v>
      </c>
    </row>
    <row r="13" spans="1:3" x14ac:dyDescent="0.2">
      <c r="A13" s="3">
        <v>18355</v>
      </c>
      <c r="B13" s="4" t="s">
        <v>51</v>
      </c>
      <c r="C13" s="4">
        <v>0</v>
      </c>
    </row>
    <row r="14" spans="1:3" x14ac:dyDescent="0.2">
      <c r="A14" s="3">
        <v>18356</v>
      </c>
      <c r="B14" s="4" t="s">
        <v>51</v>
      </c>
      <c r="C14" s="4">
        <v>0</v>
      </c>
    </row>
    <row r="15" spans="1:3" x14ac:dyDescent="0.2">
      <c r="A15" s="3">
        <v>18357</v>
      </c>
      <c r="B15" s="4" t="s">
        <v>51</v>
      </c>
      <c r="C15" s="4">
        <v>0</v>
      </c>
    </row>
    <row r="16" spans="1:3" x14ac:dyDescent="0.2">
      <c r="A16" s="3">
        <v>18605</v>
      </c>
      <c r="B16" s="4" t="s">
        <v>51</v>
      </c>
      <c r="C16" s="4">
        <v>0</v>
      </c>
    </row>
    <row r="17" spans="1:3" x14ac:dyDescent="0.2">
      <c r="A17" s="3">
        <v>18606</v>
      </c>
      <c r="B17" s="4" t="s">
        <v>51</v>
      </c>
      <c r="C17" s="4">
        <v>0</v>
      </c>
    </row>
    <row r="18" spans="1:3" x14ac:dyDescent="0.2">
      <c r="A18" s="3">
        <v>18607</v>
      </c>
      <c r="B18" s="4" t="s">
        <v>51</v>
      </c>
      <c r="C18" s="4">
        <v>0</v>
      </c>
    </row>
    <row r="19" spans="1:3" x14ac:dyDescent="0.2">
      <c r="A19" s="3">
        <v>18608</v>
      </c>
      <c r="B19" s="4" t="s">
        <v>51</v>
      </c>
      <c r="C19" s="4">
        <v>0</v>
      </c>
    </row>
    <row r="20" spans="1:3" x14ac:dyDescent="0.2">
      <c r="A20" s="3">
        <v>18854</v>
      </c>
      <c r="B20" s="4" t="s">
        <v>51</v>
      </c>
      <c r="C20" s="4">
        <v>0</v>
      </c>
    </row>
    <row r="21" spans="1:3" x14ac:dyDescent="0.2">
      <c r="A21" s="3">
        <v>18855</v>
      </c>
      <c r="B21" s="4" t="s">
        <v>51</v>
      </c>
      <c r="C21" s="4">
        <v>0</v>
      </c>
    </row>
    <row r="22" spans="1:3" x14ac:dyDescent="0.2">
      <c r="A22" s="3">
        <v>18856</v>
      </c>
      <c r="B22" s="4" t="s">
        <v>51</v>
      </c>
      <c r="C22" s="4">
        <v>0</v>
      </c>
    </row>
    <row r="23" spans="1:3" x14ac:dyDescent="0.2">
      <c r="A23" s="3">
        <v>18857</v>
      </c>
      <c r="B23" s="4" t="s">
        <v>51</v>
      </c>
      <c r="C23" s="4">
        <v>0</v>
      </c>
    </row>
    <row r="24" spans="1:3" x14ac:dyDescent="0.2">
      <c r="A24" s="3">
        <v>18858</v>
      </c>
      <c r="B24" s="4" t="s">
        <v>51</v>
      </c>
      <c r="C24" s="4">
        <v>0</v>
      </c>
    </row>
    <row r="25" spans="1:3" x14ac:dyDescent="0.2">
      <c r="A25" s="3">
        <v>18859</v>
      </c>
      <c r="B25" s="4" t="s">
        <v>51</v>
      </c>
      <c r="C25" s="4">
        <v>0</v>
      </c>
    </row>
    <row r="26" spans="1:3" x14ac:dyDescent="0.2">
      <c r="A26" s="3">
        <v>19105</v>
      </c>
      <c r="B26" s="4" t="s">
        <v>51</v>
      </c>
      <c r="C26" s="4">
        <v>0</v>
      </c>
    </row>
    <row r="27" spans="1:3" x14ac:dyDescent="0.2">
      <c r="A27" s="3">
        <v>19106</v>
      </c>
      <c r="B27" s="4" t="s">
        <v>51</v>
      </c>
      <c r="C27" s="4">
        <v>0</v>
      </c>
    </row>
    <row r="28" spans="1:3" x14ac:dyDescent="0.2">
      <c r="A28" s="3">
        <v>19107</v>
      </c>
      <c r="B28" s="4" t="s">
        <v>51</v>
      </c>
      <c r="C28" s="4">
        <v>0</v>
      </c>
    </row>
    <row r="29" spans="1:3" x14ac:dyDescent="0.2">
      <c r="A29" s="3">
        <v>19108</v>
      </c>
      <c r="B29" s="4" t="s">
        <v>51</v>
      </c>
      <c r="C29" s="4">
        <v>0</v>
      </c>
    </row>
    <row r="30" spans="1:3" x14ac:dyDescent="0.2">
      <c r="A30" s="3">
        <v>19109</v>
      </c>
      <c r="B30" s="4" t="s">
        <v>51</v>
      </c>
      <c r="C30" s="4">
        <v>0</v>
      </c>
    </row>
    <row r="31" spans="1:3" x14ac:dyDescent="0.2">
      <c r="A31" s="3">
        <v>19110</v>
      </c>
      <c r="B31" s="4" t="s">
        <v>51</v>
      </c>
      <c r="C31" s="4">
        <v>0</v>
      </c>
    </row>
    <row r="32" spans="1:3" x14ac:dyDescent="0.2">
      <c r="A32" s="3">
        <v>19357</v>
      </c>
      <c r="B32" s="4" t="s">
        <v>51</v>
      </c>
      <c r="C32" s="4">
        <v>0</v>
      </c>
    </row>
    <row r="33" spans="1:3" x14ac:dyDescent="0.2">
      <c r="A33" s="3">
        <v>19358</v>
      </c>
      <c r="B33" s="4" t="s">
        <v>51</v>
      </c>
      <c r="C33" s="4">
        <v>0</v>
      </c>
    </row>
    <row r="34" spans="1:3" x14ac:dyDescent="0.2">
      <c r="A34" s="3">
        <v>19359</v>
      </c>
      <c r="B34" s="4" t="s">
        <v>51</v>
      </c>
      <c r="C34" s="4">
        <v>0</v>
      </c>
    </row>
    <row r="35" spans="1:3" x14ac:dyDescent="0.2">
      <c r="A35" s="3">
        <v>19360</v>
      </c>
      <c r="B35" s="4" t="s">
        <v>51</v>
      </c>
      <c r="C35" s="4">
        <v>0</v>
      </c>
    </row>
    <row r="36" spans="1:3" x14ac:dyDescent="0.2">
      <c r="A36" s="3">
        <v>19361</v>
      </c>
      <c r="B36" s="4" t="s">
        <v>51</v>
      </c>
      <c r="C36" s="4">
        <v>0</v>
      </c>
    </row>
    <row r="37" spans="1:3" x14ac:dyDescent="0.2">
      <c r="A37" s="3">
        <v>19362</v>
      </c>
      <c r="B37" s="4" t="s">
        <v>51</v>
      </c>
      <c r="C37" s="4">
        <v>0</v>
      </c>
    </row>
    <row r="38" spans="1:3" x14ac:dyDescent="0.2">
      <c r="A38" s="3">
        <v>19611</v>
      </c>
      <c r="B38" s="4" t="s">
        <v>51</v>
      </c>
      <c r="C38" s="4">
        <v>0</v>
      </c>
    </row>
    <row r="39" spans="1:3" x14ac:dyDescent="0.2">
      <c r="A39" s="3">
        <v>19612</v>
      </c>
      <c r="B39" s="4" t="s">
        <v>51</v>
      </c>
      <c r="C39" s="4">
        <v>0</v>
      </c>
    </row>
    <row r="40" spans="1:3" x14ac:dyDescent="0.2">
      <c r="A40" s="3">
        <v>19613</v>
      </c>
      <c r="B40" s="4" t="s">
        <v>51</v>
      </c>
      <c r="C40" s="4">
        <v>0</v>
      </c>
    </row>
    <row r="41" spans="1:3" x14ac:dyDescent="0.2">
      <c r="A41" s="3">
        <v>19614</v>
      </c>
      <c r="B41" s="4" t="s">
        <v>51</v>
      </c>
      <c r="C41" s="4">
        <v>0</v>
      </c>
    </row>
    <row r="42" spans="1:3" x14ac:dyDescent="0.2">
      <c r="A42" s="3">
        <v>19863</v>
      </c>
      <c r="B42" s="4" t="s">
        <v>51</v>
      </c>
      <c r="C42" s="4">
        <v>0</v>
      </c>
    </row>
    <row r="43" spans="1:3" x14ac:dyDescent="0.2">
      <c r="A43" s="3">
        <v>19864</v>
      </c>
      <c r="B43" s="4" t="s">
        <v>51</v>
      </c>
      <c r="C43" s="4">
        <v>0</v>
      </c>
    </row>
    <row r="44" spans="1:3" x14ac:dyDescent="0.2">
      <c r="A44" s="3">
        <v>19865</v>
      </c>
      <c r="B44" s="4" t="s">
        <v>51</v>
      </c>
      <c r="C44" s="4">
        <v>0</v>
      </c>
    </row>
    <row r="45" spans="1:3" x14ac:dyDescent="0.2">
      <c r="A45" s="3">
        <v>19866</v>
      </c>
      <c r="B45" s="4" t="s">
        <v>51</v>
      </c>
      <c r="C45" s="4">
        <v>0</v>
      </c>
    </row>
    <row r="46" spans="1:3" x14ac:dyDescent="0.2">
      <c r="A46" s="3">
        <v>19867</v>
      </c>
      <c r="B46" s="4" t="s">
        <v>51</v>
      </c>
      <c r="C46" s="4">
        <v>0</v>
      </c>
    </row>
    <row r="47" spans="1:3" x14ac:dyDescent="0.2">
      <c r="A47" s="3">
        <v>19868</v>
      </c>
      <c r="B47" s="4" t="s">
        <v>51</v>
      </c>
      <c r="C47" s="4">
        <v>0</v>
      </c>
    </row>
    <row r="48" spans="1:3" x14ac:dyDescent="0.2">
      <c r="A48" s="3">
        <v>20116</v>
      </c>
      <c r="B48" s="4" t="s">
        <v>51</v>
      </c>
      <c r="C48" s="4">
        <v>0</v>
      </c>
    </row>
    <row r="49" spans="1:3" x14ac:dyDescent="0.2">
      <c r="A49" s="3">
        <v>20117</v>
      </c>
      <c r="B49" s="4" t="s">
        <v>51</v>
      </c>
      <c r="C49" s="4">
        <v>0</v>
      </c>
    </row>
    <row r="50" spans="1:3" x14ac:dyDescent="0.2">
      <c r="A50" s="3">
        <v>20118</v>
      </c>
      <c r="B50" s="4" t="s">
        <v>51</v>
      </c>
      <c r="C50" s="4">
        <v>0</v>
      </c>
    </row>
    <row r="51" spans="1:3" x14ac:dyDescent="0.2">
      <c r="A51" s="3">
        <v>20119</v>
      </c>
      <c r="B51" s="4" t="s">
        <v>51</v>
      </c>
      <c r="C51" s="4">
        <v>0</v>
      </c>
    </row>
    <row r="52" spans="1:3" x14ac:dyDescent="0.2">
      <c r="A52" s="3">
        <v>20120</v>
      </c>
      <c r="B52" s="4" t="s">
        <v>51</v>
      </c>
      <c r="C52" s="4">
        <v>0</v>
      </c>
    </row>
    <row r="53" spans="1:3" x14ac:dyDescent="0.2">
      <c r="A53" s="3">
        <v>20121</v>
      </c>
      <c r="B53" s="4" t="s">
        <v>51</v>
      </c>
      <c r="C53" s="4">
        <v>0</v>
      </c>
    </row>
    <row r="54" spans="1:3" x14ac:dyDescent="0.2">
      <c r="A54" s="3">
        <v>20122</v>
      </c>
      <c r="B54" s="4" t="s">
        <v>51</v>
      </c>
      <c r="C54" s="4">
        <v>0</v>
      </c>
    </row>
    <row r="55" spans="1:3" x14ac:dyDescent="0.2">
      <c r="A55" s="3">
        <v>20367</v>
      </c>
      <c r="B55" s="4" t="s">
        <v>51</v>
      </c>
      <c r="C55" s="4">
        <v>0</v>
      </c>
    </row>
    <row r="56" spans="1:3" x14ac:dyDescent="0.2">
      <c r="A56" s="3">
        <v>20368</v>
      </c>
      <c r="B56" s="4" t="s">
        <v>51</v>
      </c>
      <c r="C56" s="4">
        <v>0</v>
      </c>
    </row>
    <row r="57" spans="1:3" x14ac:dyDescent="0.2">
      <c r="A57" s="3">
        <v>20369</v>
      </c>
      <c r="B57" s="4" t="s">
        <v>51</v>
      </c>
      <c r="C57" s="4">
        <v>0</v>
      </c>
    </row>
    <row r="58" spans="1:3" x14ac:dyDescent="0.2">
      <c r="A58" s="3">
        <v>20370</v>
      </c>
      <c r="B58" s="4" t="s">
        <v>51</v>
      </c>
      <c r="C58" s="4">
        <v>0</v>
      </c>
    </row>
    <row r="59" spans="1:3" x14ac:dyDescent="0.2">
      <c r="A59" s="3">
        <v>20371</v>
      </c>
      <c r="B59" s="4" t="s">
        <v>51</v>
      </c>
      <c r="C59" s="4">
        <v>0</v>
      </c>
    </row>
    <row r="60" spans="1:3" x14ac:dyDescent="0.2">
      <c r="A60" s="3">
        <v>20372</v>
      </c>
      <c r="B60" s="4" t="s">
        <v>51</v>
      </c>
      <c r="C60" s="4">
        <v>0</v>
      </c>
    </row>
    <row r="61" spans="1:3" x14ac:dyDescent="0.2">
      <c r="A61" s="3">
        <v>20373</v>
      </c>
      <c r="B61" s="4" t="s">
        <v>51</v>
      </c>
      <c r="C61" s="4">
        <v>0</v>
      </c>
    </row>
    <row r="62" spans="1:3" x14ac:dyDescent="0.2">
      <c r="A62" s="3">
        <v>20374</v>
      </c>
      <c r="B62" s="4" t="s">
        <v>51</v>
      </c>
      <c r="C62" s="4">
        <v>0</v>
      </c>
    </row>
    <row r="63" spans="1:3" x14ac:dyDescent="0.2">
      <c r="A63" s="3">
        <v>20375</v>
      </c>
      <c r="B63" s="4" t="s">
        <v>51</v>
      </c>
      <c r="C63" s="4">
        <v>0</v>
      </c>
    </row>
    <row r="64" spans="1:3" x14ac:dyDescent="0.2">
      <c r="A64" s="3">
        <v>20618</v>
      </c>
      <c r="B64" s="4" t="s">
        <v>51</v>
      </c>
      <c r="C64" s="4">
        <v>0</v>
      </c>
    </row>
    <row r="65" spans="1:3" x14ac:dyDescent="0.2">
      <c r="A65" s="3">
        <v>20619</v>
      </c>
      <c r="B65" s="4" t="s">
        <v>51</v>
      </c>
      <c r="C65" s="4">
        <v>0</v>
      </c>
    </row>
    <row r="66" spans="1:3" x14ac:dyDescent="0.2">
      <c r="A66" s="3">
        <v>20620</v>
      </c>
      <c r="B66" s="4" t="s">
        <v>51</v>
      </c>
      <c r="C66" s="4">
        <v>0</v>
      </c>
    </row>
    <row r="67" spans="1:3" x14ac:dyDescent="0.2">
      <c r="A67" s="3">
        <v>20621</v>
      </c>
      <c r="B67" s="4" t="s">
        <v>51</v>
      </c>
      <c r="C67" s="4">
        <v>0</v>
      </c>
    </row>
    <row r="68" spans="1:3" x14ac:dyDescent="0.2">
      <c r="A68" s="3">
        <v>20622</v>
      </c>
      <c r="B68" s="4" t="s">
        <v>51</v>
      </c>
      <c r="C68" s="4">
        <v>0</v>
      </c>
    </row>
    <row r="69" spans="1:3" x14ac:dyDescent="0.2">
      <c r="A69" s="3">
        <v>20623</v>
      </c>
      <c r="B69" s="4" t="s">
        <v>51</v>
      </c>
      <c r="C69" s="4">
        <v>0</v>
      </c>
    </row>
    <row r="70" spans="1:3" x14ac:dyDescent="0.2">
      <c r="A70" s="3">
        <v>20624</v>
      </c>
      <c r="B70" s="4" t="s">
        <v>51</v>
      </c>
      <c r="C70" s="4">
        <v>0</v>
      </c>
    </row>
    <row r="71" spans="1:3" x14ac:dyDescent="0.2">
      <c r="A71" s="3">
        <v>20625</v>
      </c>
      <c r="B71" s="4" t="s">
        <v>51</v>
      </c>
      <c r="C71" s="4">
        <v>0</v>
      </c>
    </row>
    <row r="72" spans="1:3" x14ac:dyDescent="0.2">
      <c r="A72" s="3">
        <v>20626</v>
      </c>
      <c r="B72" s="4" t="s">
        <v>51</v>
      </c>
      <c r="C72" s="4">
        <v>0</v>
      </c>
    </row>
    <row r="73" spans="1:3" x14ac:dyDescent="0.2">
      <c r="A73" s="3">
        <v>20627</v>
      </c>
      <c r="B73" s="4" t="s">
        <v>51</v>
      </c>
      <c r="C73" s="4">
        <v>0</v>
      </c>
    </row>
    <row r="74" spans="1:3" x14ac:dyDescent="0.2">
      <c r="A74" s="3">
        <v>20868</v>
      </c>
      <c r="B74" s="4" t="s">
        <v>51</v>
      </c>
      <c r="C74" s="4">
        <v>0</v>
      </c>
    </row>
    <row r="75" spans="1:3" x14ac:dyDescent="0.2">
      <c r="A75" s="3">
        <v>20869</v>
      </c>
      <c r="B75" s="4" t="s">
        <v>51</v>
      </c>
      <c r="C75" s="4">
        <v>0</v>
      </c>
    </row>
    <row r="76" spans="1:3" x14ac:dyDescent="0.2">
      <c r="A76" s="3">
        <v>20870</v>
      </c>
      <c r="B76" s="4" t="s">
        <v>51</v>
      </c>
      <c r="C76" s="4">
        <v>0</v>
      </c>
    </row>
    <row r="77" spans="1:3" x14ac:dyDescent="0.2">
      <c r="A77" s="3">
        <v>20871</v>
      </c>
      <c r="B77" s="4" t="s">
        <v>51</v>
      </c>
      <c r="C77" s="4">
        <v>0</v>
      </c>
    </row>
    <row r="78" spans="1:3" x14ac:dyDescent="0.2">
      <c r="A78" s="3">
        <v>20872</v>
      </c>
      <c r="B78" s="4" t="s">
        <v>51</v>
      </c>
      <c r="C78" s="4">
        <v>0</v>
      </c>
    </row>
    <row r="79" spans="1:3" x14ac:dyDescent="0.2">
      <c r="A79" s="3">
        <v>20873</v>
      </c>
      <c r="B79" s="4" t="s">
        <v>51</v>
      </c>
      <c r="C79" s="4">
        <v>0</v>
      </c>
    </row>
    <row r="80" spans="1:3" x14ac:dyDescent="0.2">
      <c r="A80" s="3">
        <v>20874</v>
      </c>
      <c r="B80" s="4" t="s">
        <v>51</v>
      </c>
      <c r="C80" s="4">
        <v>0</v>
      </c>
    </row>
    <row r="81" spans="1:3" x14ac:dyDescent="0.2">
      <c r="A81" s="3">
        <v>20875</v>
      </c>
      <c r="B81" s="4" t="s">
        <v>51</v>
      </c>
      <c r="C81" s="4">
        <v>0</v>
      </c>
    </row>
    <row r="82" spans="1:3" x14ac:dyDescent="0.2">
      <c r="A82" s="3">
        <v>20876</v>
      </c>
      <c r="B82" s="4" t="s">
        <v>51</v>
      </c>
      <c r="C82" s="4">
        <v>0</v>
      </c>
    </row>
    <row r="83" spans="1:3" x14ac:dyDescent="0.2">
      <c r="A83" s="3">
        <v>20877</v>
      </c>
      <c r="B83" s="4" t="s">
        <v>51</v>
      </c>
      <c r="C83" s="4">
        <v>223510.53559026663</v>
      </c>
    </row>
    <row r="84" spans="1:3" x14ac:dyDescent="0.2">
      <c r="A84" s="3">
        <v>20878</v>
      </c>
      <c r="B84" s="4" t="s">
        <v>51</v>
      </c>
      <c r="C84" s="4">
        <v>4670362.6119607044</v>
      </c>
    </row>
    <row r="85" spans="1:3" x14ac:dyDescent="0.2">
      <c r="A85" s="3">
        <v>21116</v>
      </c>
      <c r="B85" s="4" t="s">
        <v>51</v>
      </c>
      <c r="C85" s="4">
        <v>0</v>
      </c>
    </row>
    <row r="86" spans="1:3" x14ac:dyDescent="0.2">
      <c r="A86" s="3">
        <v>21117</v>
      </c>
      <c r="B86" s="4" t="s">
        <v>51</v>
      </c>
      <c r="C86" s="4">
        <v>0</v>
      </c>
    </row>
    <row r="87" spans="1:3" x14ac:dyDescent="0.2">
      <c r="A87" s="3">
        <v>21118</v>
      </c>
      <c r="B87" s="4" t="s">
        <v>51</v>
      </c>
      <c r="C87" s="4">
        <v>0</v>
      </c>
    </row>
    <row r="88" spans="1:3" x14ac:dyDescent="0.2">
      <c r="A88" s="3">
        <v>21119</v>
      </c>
      <c r="B88" s="4" t="s">
        <v>51</v>
      </c>
      <c r="C88" s="4">
        <v>0</v>
      </c>
    </row>
    <row r="89" spans="1:3" x14ac:dyDescent="0.2">
      <c r="A89" s="3">
        <v>21120</v>
      </c>
      <c r="B89" s="4" t="s">
        <v>51</v>
      </c>
      <c r="C89" s="4">
        <v>0</v>
      </c>
    </row>
    <row r="90" spans="1:3" x14ac:dyDescent="0.2">
      <c r="A90" s="3">
        <v>21121</v>
      </c>
      <c r="B90" s="4" t="s">
        <v>51</v>
      </c>
      <c r="C90" s="4">
        <v>0</v>
      </c>
    </row>
    <row r="91" spans="1:3" x14ac:dyDescent="0.2">
      <c r="A91" s="3">
        <v>21122</v>
      </c>
      <c r="B91" s="4" t="s">
        <v>51</v>
      </c>
      <c r="C91" s="4">
        <v>0</v>
      </c>
    </row>
    <row r="92" spans="1:3" x14ac:dyDescent="0.2">
      <c r="A92" s="3">
        <v>21123</v>
      </c>
      <c r="B92" s="4" t="s">
        <v>51</v>
      </c>
      <c r="C92" s="4">
        <v>0</v>
      </c>
    </row>
    <row r="93" spans="1:3" x14ac:dyDescent="0.2">
      <c r="A93" s="3">
        <v>21124</v>
      </c>
      <c r="B93" s="4" t="s">
        <v>51</v>
      </c>
      <c r="C93" s="4">
        <v>62316.533546667655</v>
      </c>
    </row>
    <row r="94" spans="1:3" x14ac:dyDescent="0.2">
      <c r="A94" s="3">
        <v>21125</v>
      </c>
      <c r="B94" s="4" t="s">
        <v>51</v>
      </c>
      <c r="C94" s="4">
        <v>3867530.0982679706</v>
      </c>
    </row>
    <row r="95" spans="1:3" x14ac:dyDescent="0.2">
      <c r="A95" s="3">
        <v>21126</v>
      </c>
      <c r="B95" s="4" t="s">
        <v>51</v>
      </c>
      <c r="C95" s="4">
        <v>1771221.9746563809</v>
      </c>
    </row>
    <row r="96" spans="1:3" x14ac:dyDescent="0.2">
      <c r="A96" s="3">
        <v>21357</v>
      </c>
      <c r="B96" s="4" t="s">
        <v>51</v>
      </c>
      <c r="C96" s="4">
        <v>0</v>
      </c>
    </row>
    <row r="97" spans="1:3" x14ac:dyDescent="0.2">
      <c r="A97" s="3">
        <v>21358</v>
      </c>
      <c r="B97" s="4" t="s">
        <v>51</v>
      </c>
      <c r="C97" s="4">
        <v>0</v>
      </c>
    </row>
    <row r="98" spans="1:3" x14ac:dyDescent="0.2">
      <c r="A98" s="3">
        <v>21359</v>
      </c>
      <c r="B98" s="4" t="s">
        <v>51</v>
      </c>
      <c r="C98" s="4">
        <v>0</v>
      </c>
    </row>
    <row r="99" spans="1:3" x14ac:dyDescent="0.2">
      <c r="A99" s="3">
        <v>21360</v>
      </c>
      <c r="B99" s="4" t="s">
        <v>51</v>
      </c>
      <c r="C99" s="4">
        <v>0</v>
      </c>
    </row>
    <row r="100" spans="1:3" x14ac:dyDescent="0.2">
      <c r="A100" s="3">
        <v>21361</v>
      </c>
      <c r="B100" s="4" t="s">
        <v>51</v>
      </c>
      <c r="C100" s="4">
        <v>0</v>
      </c>
    </row>
    <row r="101" spans="1:3" x14ac:dyDescent="0.2">
      <c r="A101" s="3">
        <v>21362</v>
      </c>
      <c r="B101" s="4" t="s">
        <v>51</v>
      </c>
      <c r="C101" s="4">
        <v>0</v>
      </c>
    </row>
    <row r="102" spans="1:3" x14ac:dyDescent="0.2">
      <c r="A102" s="3">
        <v>21363</v>
      </c>
      <c r="B102" s="4" t="s">
        <v>51</v>
      </c>
      <c r="C102" s="4">
        <v>0</v>
      </c>
    </row>
    <row r="103" spans="1:3" x14ac:dyDescent="0.2">
      <c r="A103" s="3">
        <v>21364</v>
      </c>
      <c r="B103" s="4" t="s">
        <v>51</v>
      </c>
      <c r="C103" s="4">
        <v>0</v>
      </c>
    </row>
    <row r="104" spans="1:3" x14ac:dyDescent="0.2">
      <c r="A104" s="3">
        <v>21365</v>
      </c>
      <c r="B104" s="4" t="s">
        <v>51</v>
      </c>
      <c r="C104" s="4">
        <v>2304258.8162190658</v>
      </c>
    </row>
    <row r="105" spans="1:3" x14ac:dyDescent="0.2">
      <c r="A105" s="3">
        <v>21366</v>
      </c>
      <c r="B105" s="4" t="s">
        <v>51</v>
      </c>
      <c r="C105" s="4">
        <v>1415974.8645517747</v>
      </c>
    </row>
    <row r="106" spans="1:3" x14ac:dyDescent="0.2">
      <c r="A106" s="3">
        <v>21367</v>
      </c>
      <c r="B106" s="4" t="s">
        <v>53</v>
      </c>
      <c r="C106" s="4"/>
    </row>
    <row r="107" spans="1:3" x14ac:dyDescent="0.2">
      <c r="A107" s="3">
        <v>21592</v>
      </c>
      <c r="B107" s="4" t="s">
        <v>51</v>
      </c>
      <c r="C107" s="4">
        <v>0</v>
      </c>
    </row>
    <row r="108" spans="1:3" x14ac:dyDescent="0.2">
      <c r="A108" s="3">
        <v>21593</v>
      </c>
      <c r="B108" s="4" t="s">
        <v>51</v>
      </c>
      <c r="C108" s="4">
        <v>0</v>
      </c>
    </row>
    <row r="109" spans="1:3" x14ac:dyDescent="0.2">
      <c r="A109" s="3">
        <v>21594</v>
      </c>
      <c r="B109" s="4" t="s">
        <v>51</v>
      </c>
      <c r="C109" s="4">
        <v>0</v>
      </c>
    </row>
    <row r="110" spans="1:3" x14ac:dyDescent="0.2">
      <c r="A110" s="3">
        <v>21595</v>
      </c>
      <c r="B110" s="4" t="s">
        <v>51</v>
      </c>
      <c r="C110" s="4">
        <v>0</v>
      </c>
    </row>
    <row r="111" spans="1:3" x14ac:dyDescent="0.2">
      <c r="A111" s="3">
        <v>21596</v>
      </c>
      <c r="B111" s="4" t="s">
        <v>51</v>
      </c>
      <c r="C111" s="4">
        <v>0</v>
      </c>
    </row>
    <row r="112" spans="1:3" x14ac:dyDescent="0.2">
      <c r="A112" s="3">
        <v>21597</v>
      </c>
      <c r="B112" s="4" t="s">
        <v>51</v>
      </c>
      <c r="C112" s="4">
        <v>0</v>
      </c>
    </row>
    <row r="113" spans="1:3" x14ac:dyDescent="0.2">
      <c r="A113" s="3">
        <v>21598</v>
      </c>
      <c r="B113" s="4" t="s">
        <v>51</v>
      </c>
      <c r="C113" s="4">
        <v>0</v>
      </c>
    </row>
    <row r="114" spans="1:3" x14ac:dyDescent="0.2">
      <c r="A114" s="3">
        <v>21599</v>
      </c>
      <c r="B114" s="4" t="s">
        <v>51</v>
      </c>
      <c r="C114" s="4">
        <v>0</v>
      </c>
    </row>
    <row r="115" spans="1:3" x14ac:dyDescent="0.2">
      <c r="A115" s="3">
        <v>21600</v>
      </c>
      <c r="B115" s="4" t="s">
        <v>53</v>
      </c>
      <c r="C115" s="4"/>
    </row>
    <row r="116" spans="1:3" x14ac:dyDescent="0.2">
      <c r="A116" s="3">
        <v>21601</v>
      </c>
      <c r="B116" s="4" t="s">
        <v>51</v>
      </c>
      <c r="C116" s="4">
        <v>360173.34637707024</v>
      </c>
    </row>
    <row r="117" spans="1:3" x14ac:dyDescent="0.2">
      <c r="A117" s="3">
        <v>21602</v>
      </c>
      <c r="B117" s="4" t="s">
        <v>53</v>
      </c>
      <c r="C117" s="4"/>
    </row>
    <row r="118" spans="1:3" x14ac:dyDescent="0.2">
      <c r="A118" s="3">
        <v>21603</v>
      </c>
      <c r="B118" s="4" t="s">
        <v>53</v>
      </c>
      <c r="C118" s="4"/>
    </row>
    <row r="119" spans="1:3" x14ac:dyDescent="0.2">
      <c r="A119" s="3">
        <v>21825</v>
      </c>
      <c r="B119" s="4" t="s">
        <v>51</v>
      </c>
      <c r="C119" s="4">
        <v>0</v>
      </c>
    </row>
    <row r="120" spans="1:3" x14ac:dyDescent="0.2">
      <c r="A120" s="3">
        <v>21826</v>
      </c>
      <c r="B120" s="4" t="s">
        <v>51</v>
      </c>
      <c r="C120" s="4">
        <v>0</v>
      </c>
    </row>
    <row r="121" spans="1:3" x14ac:dyDescent="0.2">
      <c r="A121" s="3">
        <v>21827</v>
      </c>
      <c r="B121" s="4" t="s">
        <v>51</v>
      </c>
      <c r="C121" s="4">
        <v>0</v>
      </c>
    </row>
    <row r="122" spans="1:3" x14ac:dyDescent="0.2">
      <c r="A122" s="3">
        <v>21828</v>
      </c>
      <c r="B122" s="4" t="s">
        <v>51</v>
      </c>
      <c r="C122" s="4">
        <v>0</v>
      </c>
    </row>
    <row r="123" spans="1:3" x14ac:dyDescent="0.2">
      <c r="A123" s="3">
        <v>21829</v>
      </c>
      <c r="B123" s="4" t="s">
        <v>51</v>
      </c>
      <c r="C123" s="4">
        <v>0</v>
      </c>
    </row>
    <row r="124" spans="1:3" x14ac:dyDescent="0.2">
      <c r="A124" s="3">
        <v>21830</v>
      </c>
      <c r="B124" s="4" t="s">
        <v>51</v>
      </c>
      <c r="C124" s="4">
        <v>0</v>
      </c>
    </row>
    <row r="125" spans="1:3" x14ac:dyDescent="0.2">
      <c r="A125" s="3">
        <v>21831</v>
      </c>
      <c r="B125" s="4" t="s">
        <v>51</v>
      </c>
      <c r="C125" s="4">
        <v>0</v>
      </c>
    </row>
    <row r="126" spans="1:3" x14ac:dyDescent="0.2">
      <c r="A126" s="3">
        <v>21832</v>
      </c>
      <c r="B126" s="4" t="s">
        <v>53</v>
      </c>
      <c r="C126" s="4"/>
    </row>
    <row r="127" spans="1:3" x14ac:dyDescent="0.2">
      <c r="A127" s="3">
        <v>21833</v>
      </c>
      <c r="B127" s="4" t="s">
        <v>53</v>
      </c>
      <c r="C127" s="4"/>
    </row>
    <row r="128" spans="1:3" x14ac:dyDescent="0.2">
      <c r="A128" s="3">
        <v>21834</v>
      </c>
      <c r="B128" s="4" t="s">
        <v>53</v>
      </c>
      <c r="C128" s="4"/>
    </row>
    <row r="129" spans="1:3" x14ac:dyDescent="0.2">
      <c r="A129" s="3">
        <v>21835</v>
      </c>
      <c r="B129" s="4" t="s">
        <v>53</v>
      </c>
      <c r="C129" s="4"/>
    </row>
    <row r="130" spans="1:3" x14ac:dyDescent="0.2">
      <c r="A130" s="3">
        <v>21836</v>
      </c>
      <c r="B130" s="4" t="s">
        <v>53</v>
      </c>
      <c r="C130" s="4"/>
    </row>
    <row r="131" spans="1:3" x14ac:dyDescent="0.2">
      <c r="A131" s="3">
        <v>22050</v>
      </c>
      <c r="B131" s="4" t="s">
        <v>51</v>
      </c>
      <c r="C131" s="4">
        <v>0</v>
      </c>
    </row>
    <row r="132" spans="1:3" x14ac:dyDescent="0.2">
      <c r="A132" s="3">
        <v>22051</v>
      </c>
      <c r="B132" s="4" t="s">
        <v>51</v>
      </c>
      <c r="C132" s="4">
        <v>61562.750235031286</v>
      </c>
    </row>
    <row r="133" spans="1:3" x14ac:dyDescent="0.2">
      <c r="A133" s="3">
        <v>22052</v>
      </c>
      <c r="B133" s="4" t="s">
        <v>51</v>
      </c>
      <c r="C133" s="4">
        <v>2802148.1073937314</v>
      </c>
    </row>
    <row r="134" spans="1:3" x14ac:dyDescent="0.2">
      <c r="A134" s="3">
        <v>22053</v>
      </c>
      <c r="B134" s="4" t="s">
        <v>51</v>
      </c>
      <c r="C134" s="4">
        <v>0</v>
      </c>
    </row>
    <row r="135" spans="1:3" x14ac:dyDescent="0.2">
      <c r="A135" s="3">
        <v>22054</v>
      </c>
      <c r="B135" s="4" t="s">
        <v>51</v>
      </c>
      <c r="C135" s="4">
        <v>0</v>
      </c>
    </row>
    <row r="136" spans="1:3" x14ac:dyDescent="0.2">
      <c r="A136" s="3">
        <v>22055</v>
      </c>
      <c r="B136" s="4" t="s">
        <v>51</v>
      </c>
      <c r="C136" s="4">
        <v>0</v>
      </c>
    </row>
    <row r="137" spans="1:3" x14ac:dyDescent="0.2">
      <c r="A137" s="3">
        <v>22056</v>
      </c>
      <c r="B137" s="4" t="s">
        <v>53</v>
      </c>
      <c r="C137" s="4"/>
    </row>
    <row r="138" spans="1:3" x14ac:dyDescent="0.2">
      <c r="A138" s="3">
        <v>22057</v>
      </c>
      <c r="B138" s="4" t="s">
        <v>53</v>
      </c>
      <c r="C138" s="4"/>
    </row>
    <row r="139" spans="1:3" x14ac:dyDescent="0.2">
      <c r="A139" s="3">
        <v>22058</v>
      </c>
      <c r="B139" s="4" t="s">
        <v>53</v>
      </c>
      <c r="C139" s="4"/>
    </row>
    <row r="140" spans="1:3" x14ac:dyDescent="0.2">
      <c r="A140" s="3">
        <v>22059</v>
      </c>
      <c r="B140" s="4" t="s">
        <v>53</v>
      </c>
      <c r="C140" s="4"/>
    </row>
    <row r="141" spans="1:3" x14ac:dyDescent="0.2">
      <c r="A141" s="3">
        <v>22060</v>
      </c>
      <c r="B141" s="4" t="s">
        <v>53</v>
      </c>
      <c r="C141" s="4"/>
    </row>
    <row r="142" spans="1:3" x14ac:dyDescent="0.2">
      <c r="A142" s="3">
        <v>22061</v>
      </c>
      <c r="B142" s="4" t="s">
        <v>53</v>
      </c>
      <c r="C142" s="4"/>
    </row>
    <row r="143" spans="1:3" x14ac:dyDescent="0.2">
      <c r="A143" s="3">
        <v>22062</v>
      </c>
      <c r="B143" s="4" t="s">
        <v>53</v>
      </c>
      <c r="C143" s="4"/>
    </row>
    <row r="144" spans="1:3" x14ac:dyDescent="0.2">
      <c r="A144" s="3">
        <v>22271</v>
      </c>
      <c r="B144" s="4" t="s">
        <v>51</v>
      </c>
      <c r="C144" s="4">
        <v>2996827.4259987986</v>
      </c>
    </row>
    <row r="145" spans="1:3" x14ac:dyDescent="0.2">
      <c r="A145" s="3">
        <v>22272</v>
      </c>
      <c r="B145" s="4" t="s">
        <v>51</v>
      </c>
      <c r="C145" s="4">
        <v>4898841.3167831395</v>
      </c>
    </row>
    <row r="146" spans="1:3" x14ac:dyDescent="0.2">
      <c r="A146" s="3">
        <v>22273</v>
      </c>
      <c r="B146" s="4" t="s">
        <v>51</v>
      </c>
      <c r="C146" s="4">
        <v>2498903.7632113718</v>
      </c>
    </row>
    <row r="147" spans="1:3" x14ac:dyDescent="0.2">
      <c r="A147" s="3">
        <v>22274</v>
      </c>
      <c r="B147" s="4" t="s">
        <v>51</v>
      </c>
      <c r="C147" s="4">
        <v>0</v>
      </c>
    </row>
    <row r="148" spans="1:3" x14ac:dyDescent="0.2">
      <c r="A148" s="3">
        <v>22275</v>
      </c>
      <c r="B148" s="4" t="s">
        <v>51</v>
      </c>
      <c r="C148" s="4">
        <v>0</v>
      </c>
    </row>
    <row r="149" spans="1:3" x14ac:dyDescent="0.2">
      <c r="A149" s="3">
        <v>22276</v>
      </c>
      <c r="B149" s="4" t="s">
        <v>53</v>
      </c>
      <c r="C149" s="4"/>
    </row>
    <row r="150" spans="1:3" x14ac:dyDescent="0.2">
      <c r="A150" s="3">
        <v>22277</v>
      </c>
      <c r="B150" s="4" t="s">
        <v>53</v>
      </c>
      <c r="C150" s="4"/>
    </row>
    <row r="151" spans="1:3" x14ac:dyDescent="0.2">
      <c r="A151" s="3">
        <v>22278</v>
      </c>
      <c r="B151" s="4" t="s">
        <v>53</v>
      </c>
      <c r="C151" s="4"/>
    </row>
    <row r="152" spans="1:3" x14ac:dyDescent="0.2">
      <c r="A152" s="3">
        <v>22279</v>
      </c>
      <c r="B152" s="4" t="s">
        <v>53</v>
      </c>
      <c r="C152" s="4"/>
    </row>
    <row r="153" spans="1:3" x14ac:dyDescent="0.2">
      <c r="A153" s="3">
        <v>22280</v>
      </c>
      <c r="B153" s="4" t="s">
        <v>53</v>
      </c>
      <c r="C153" s="4"/>
    </row>
    <row r="154" spans="1:3" x14ac:dyDescent="0.2">
      <c r="A154" s="3">
        <v>22281</v>
      </c>
      <c r="B154" s="4" t="s">
        <v>53</v>
      </c>
      <c r="C154" s="4"/>
    </row>
    <row r="155" spans="1:3" x14ac:dyDescent="0.2">
      <c r="A155" s="3">
        <v>22282</v>
      </c>
      <c r="B155" s="4" t="s">
        <v>53</v>
      </c>
      <c r="C155" s="4"/>
    </row>
    <row r="156" spans="1:3" x14ac:dyDescent="0.2">
      <c r="A156" s="3">
        <v>22283</v>
      </c>
      <c r="B156" s="4" t="s">
        <v>53</v>
      </c>
      <c r="C156" s="4"/>
    </row>
    <row r="157" spans="1:3" x14ac:dyDescent="0.2">
      <c r="A157" s="3">
        <v>22490</v>
      </c>
      <c r="B157" s="4" t="s">
        <v>51</v>
      </c>
      <c r="C157" s="4">
        <v>1656152.1027658556</v>
      </c>
    </row>
    <row r="158" spans="1:3" x14ac:dyDescent="0.2">
      <c r="A158" s="3">
        <v>22491</v>
      </c>
      <c r="B158" s="4" t="s">
        <v>51</v>
      </c>
      <c r="C158" s="4">
        <v>4996305.0651889946</v>
      </c>
    </row>
    <row r="159" spans="1:3" x14ac:dyDescent="0.2">
      <c r="A159" s="3">
        <v>22492</v>
      </c>
      <c r="B159" s="4" t="s">
        <v>51</v>
      </c>
      <c r="C159" s="4">
        <v>4996305.065179551</v>
      </c>
    </row>
    <row r="160" spans="1:3" x14ac:dyDescent="0.2">
      <c r="A160" s="3">
        <v>22493</v>
      </c>
      <c r="B160" s="4" t="s">
        <v>51</v>
      </c>
      <c r="C160" s="4">
        <v>1564476.6927483776</v>
      </c>
    </row>
    <row r="161" spans="1:3" x14ac:dyDescent="0.2">
      <c r="A161" s="3">
        <v>22494</v>
      </c>
      <c r="B161" s="4" t="s">
        <v>51</v>
      </c>
      <c r="C161" s="4">
        <v>0</v>
      </c>
    </row>
    <row r="162" spans="1:3" x14ac:dyDescent="0.2">
      <c r="A162" s="3">
        <v>22495</v>
      </c>
      <c r="B162" s="4" t="s">
        <v>51</v>
      </c>
      <c r="C162" s="4">
        <v>0</v>
      </c>
    </row>
    <row r="163" spans="1:3" x14ac:dyDescent="0.2">
      <c r="A163" s="3">
        <v>22496</v>
      </c>
      <c r="B163" s="4" t="s">
        <v>53</v>
      </c>
      <c r="C163" s="4"/>
    </row>
    <row r="164" spans="1:3" x14ac:dyDescent="0.2">
      <c r="A164" s="3">
        <v>22497</v>
      </c>
      <c r="B164" s="4" t="s">
        <v>53</v>
      </c>
      <c r="C164" s="4"/>
    </row>
    <row r="165" spans="1:3" x14ac:dyDescent="0.2">
      <c r="A165" s="3">
        <v>22498</v>
      </c>
      <c r="B165" s="4" t="s">
        <v>53</v>
      </c>
      <c r="C165" s="4"/>
    </row>
    <row r="166" spans="1:3" x14ac:dyDescent="0.2">
      <c r="A166" s="3">
        <v>22499</v>
      </c>
      <c r="B166" s="4" t="s">
        <v>53</v>
      </c>
      <c r="C166" s="4"/>
    </row>
    <row r="167" spans="1:3" x14ac:dyDescent="0.2">
      <c r="A167" s="3">
        <v>22500</v>
      </c>
      <c r="B167" s="4" t="s">
        <v>53</v>
      </c>
      <c r="C167" s="4"/>
    </row>
    <row r="168" spans="1:3" x14ac:dyDescent="0.2">
      <c r="A168" s="3">
        <v>22501</v>
      </c>
      <c r="B168" s="4" t="s">
        <v>53</v>
      </c>
      <c r="C168" s="4"/>
    </row>
    <row r="169" spans="1:3" x14ac:dyDescent="0.2">
      <c r="A169" s="3">
        <v>22502</v>
      </c>
      <c r="B169" s="4" t="s">
        <v>53</v>
      </c>
      <c r="C169" s="4"/>
    </row>
    <row r="170" spans="1:3" x14ac:dyDescent="0.2">
      <c r="A170" s="3">
        <v>22503</v>
      </c>
      <c r="B170" s="4" t="s">
        <v>53</v>
      </c>
      <c r="C170" s="4"/>
    </row>
    <row r="171" spans="1:3" x14ac:dyDescent="0.2">
      <c r="A171" s="3">
        <v>22708</v>
      </c>
      <c r="B171" s="4" t="s">
        <v>51</v>
      </c>
      <c r="C171" s="4">
        <v>4648484.6810042206</v>
      </c>
    </row>
    <row r="172" spans="1:3" x14ac:dyDescent="0.2">
      <c r="A172" s="3">
        <v>22709</v>
      </c>
      <c r="B172" s="4" t="s">
        <v>51</v>
      </c>
      <c r="C172" s="4">
        <v>4996305.0651848633</v>
      </c>
    </row>
    <row r="173" spans="1:3" x14ac:dyDescent="0.2">
      <c r="A173" s="3">
        <v>22710</v>
      </c>
      <c r="B173" s="4" t="s">
        <v>51</v>
      </c>
      <c r="C173" s="4">
        <v>4996305.0651851054</v>
      </c>
    </row>
    <row r="174" spans="1:3" x14ac:dyDescent="0.2">
      <c r="A174" s="3">
        <v>22711</v>
      </c>
      <c r="B174" s="4" t="s">
        <v>51</v>
      </c>
      <c r="C174" s="4">
        <v>246058.01467426997</v>
      </c>
    </row>
    <row r="175" spans="1:3" x14ac:dyDescent="0.2">
      <c r="A175" s="3">
        <v>22712</v>
      </c>
      <c r="B175" s="4" t="s">
        <v>53</v>
      </c>
      <c r="C175" s="4"/>
    </row>
    <row r="176" spans="1:3" x14ac:dyDescent="0.2">
      <c r="A176" s="3">
        <v>22713</v>
      </c>
      <c r="B176" s="4" t="s">
        <v>53</v>
      </c>
      <c r="C176" s="4"/>
    </row>
    <row r="177" spans="1:3" x14ac:dyDescent="0.2">
      <c r="A177" s="3">
        <v>22714</v>
      </c>
      <c r="B177" s="4" t="s">
        <v>53</v>
      </c>
      <c r="C177" s="4"/>
    </row>
    <row r="178" spans="1:3" x14ac:dyDescent="0.2">
      <c r="A178" s="3">
        <v>22715</v>
      </c>
      <c r="B178" s="4" t="s">
        <v>53</v>
      </c>
      <c r="C178" s="4"/>
    </row>
    <row r="179" spans="1:3" x14ac:dyDescent="0.2">
      <c r="A179" s="3">
        <v>22716</v>
      </c>
      <c r="B179" s="4" t="s">
        <v>53</v>
      </c>
      <c r="C179" s="4"/>
    </row>
    <row r="180" spans="1:3" x14ac:dyDescent="0.2">
      <c r="A180" s="3">
        <v>22717</v>
      </c>
      <c r="B180" s="4" t="s">
        <v>53</v>
      </c>
      <c r="C180" s="4"/>
    </row>
    <row r="181" spans="1:3" x14ac:dyDescent="0.2">
      <c r="A181" s="3">
        <v>22718</v>
      </c>
      <c r="B181" s="4" t="s">
        <v>53</v>
      </c>
      <c r="C181" s="4"/>
    </row>
    <row r="182" spans="1:3" x14ac:dyDescent="0.2">
      <c r="A182" s="3">
        <v>22719</v>
      </c>
      <c r="B182" s="4" t="s">
        <v>53</v>
      </c>
      <c r="C182" s="4"/>
    </row>
    <row r="183" spans="1:3" x14ac:dyDescent="0.2">
      <c r="A183" s="3">
        <v>22720</v>
      </c>
      <c r="B183" s="4" t="s">
        <v>53</v>
      </c>
      <c r="C183" s="4"/>
    </row>
    <row r="184" spans="1:3" x14ac:dyDescent="0.2">
      <c r="A184" s="3">
        <v>22721</v>
      </c>
      <c r="B184" s="4" t="s">
        <v>53</v>
      </c>
      <c r="C184" s="4"/>
    </row>
    <row r="185" spans="1:3" x14ac:dyDescent="0.2">
      <c r="A185" s="3">
        <v>22923</v>
      </c>
      <c r="B185" s="4" t="s">
        <v>51</v>
      </c>
      <c r="C185" s="4">
        <v>3409151.3303847481</v>
      </c>
    </row>
    <row r="186" spans="1:3" x14ac:dyDescent="0.2">
      <c r="A186" s="3">
        <v>22924</v>
      </c>
      <c r="B186" s="4" t="s">
        <v>51</v>
      </c>
      <c r="C186" s="4">
        <v>4996305.0651836824</v>
      </c>
    </row>
    <row r="187" spans="1:3" x14ac:dyDescent="0.2">
      <c r="A187" s="3">
        <v>22925</v>
      </c>
      <c r="B187" s="4" t="s">
        <v>51</v>
      </c>
      <c r="C187" s="4">
        <v>4996305.0651742378</v>
      </c>
    </row>
    <row r="188" spans="1:3" x14ac:dyDescent="0.2">
      <c r="A188" s="3">
        <v>22926</v>
      </c>
      <c r="B188" s="4" t="s">
        <v>51</v>
      </c>
      <c r="C188" s="4">
        <v>3050997.4782698122</v>
      </c>
    </row>
    <row r="189" spans="1:3" x14ac:dyDescent="0.2">
      <c r="A189" s="3">
        <v>22927</v>
      </c>
      <c r="B189" s="4" t="s">
        <v>51</v>
      </c>
      <c r="C189" s="4">
        <v>0</v>
      </c>
    </row>
    <row r="190" spans="1:3" x14ac:dyDescent="0.2">
      <c r="A190" s="3">
        <v>22928</v>
      </c>
      <c r="B190" s="4" t="s">
        <v>53</v>
      </c>
      <c r="C190" s="4"/>
    </row>
    <row r="191" spans="1:3" x14ac:dyDescent="0.2">
      <c r="A191" s="3">
        <v>22929</v>
      </c>
      <c r="B191" s="4" t="s">
        <v>53</v>
      </c>
      <c r="C191" s="4"/>
    </row>
    <row r="192" spans="1:3" x14ac:dyDescent="0.2">
      <c r="A192" s="3">
        <v>22930</v>
      </c>
      <c r="B192" s="4" t="s">
        <v>53</v>
      </c>
      <c r="C192" s="4"/>
    </row>
    <row r="193" spans="1:3" x14ac:dyDescent="0.2">
      <c r="A193" s="3">
        <v>22931</v>
      </c>
      <c r="B193" s="4" t="s">
        <v>53</v>
      </c>
      <c r="C193" s="4"/>
    </row>
    <row r="194" spans="1:3" x14ac:dyDescent="0.2">
      <c r="A194" s="3">
        <v>22932</v>
      </c>
      <c r="B194" s="4" t="s">
        <v>53</v>
      </c>
      <c r="C194" s="4"/>
    </row>
    <row r="195" spans="1:3" x14ac:dyDescent="0.2">
      <c r="A195" s="3">
        <v>22933</v>
      </c>
      <c r="B195" s="4" t="s">
        <v>53</v>
      </c>
      <c r="C195" s="4"/>
    </row>
    <row r="196" spans="1:3" x14ac:dyDescent="0.2">
      <c r="A196" s="3">
        <v>22934</v>
      </c>
      <c r="B196" s="4" t="s">
        <v>53</v>
      </c>
      <c r="C196" s="4"/>
    </row>
    <row r="197" spans="1:3" x14ac:dyDescent="0.2">
      <c r="A197" s="3">
        <v>22935</v>
      </c>
      <c r="B197" s="4" t="s">
        <v>53</v>
      </c>
      <c r="C197" s="4"/>
    </row>
    <row r="198" spans="1:3" x14ac:dyDescent="0.2">
      <c r="A198" s="3">
        <v>22936</v>
      </c>
      <c r="B198" s="4" t="s">
        <v>53</v>
      </c>
      <c r="C198" s="4"/>
    </row>
    <row r="199" spans="1:3" x14ac:dyDescent="0.2">
      <c r="A199" s="3">
        <v>22937</v>
      </c>
      <c r="B199" s="4" t="s">
        <v>53</v>
      </c>
      <c r="C199" s="4"/>
    </row>
    <row r="200" spans="1:3" x14ac:dyDescent="0.2">
      <c r="A200" s="3">
        <v>23132</v>
      </c>
      <c r="B200" s="4" t="s">
        <v>51</v>
      </c>
      <c r="C200" s="4">
        <v>2671104.2197445696</v>
      </c>
    </row>
    <row r="201" spans="1:3" x14ac:dyDescent="0.2">
      <c r="A201" s="3">
        <v>23133</v>
      </c>
      <c r="B201" s="4" t="s">
        <v>51</v>
      </c>
      <c r="C201" s="4">
        <v>4996305.0651869802</v>
      </c>
    </row>
    <row r="202" spans="1:3" x14ac:dyDescent="0.2">
      <c r="A202" s="3">
        <v>23134</v>
      </c>
      <c r="B202" s="4" t="s">
        <v>51</v>
      </c>
      <c r="C202" s="4">
        <v>4996305.0651821373</v>
      </c>
    </row>
    <row r="203" spans="1:3" x14ac:dyDescent="0.2">
      <c r="A203" s="3">
        <v>23135</v>
      </c>
      <c r="B203" s="4" t="s">
        <v>51</v>
      </c>
      <c r="C203" s="4">
        <v>4996305.0651823794</v>
      </c>
    </row>
    <row r="204" spans="1:3" x14ac:dyDescent="0.2">
      <c r="A204" s="3">
        <v>23136</v>
      </c>
      <c r="B204" s="4" t="s">
        <v>51</v>
      </c>
      <c r="C204" s="4">
        <v>3069833.4633696806</v>
      </c>
    </row>
    <row r="205" spans="1:3" x14ac:dyDescent="0.2">
      <c r="A205" s="3">
        <v>23137</v>
      </c>
      <c r="B205" s="4" t="s">
        <v>53</v>
      </c>
      <c r="C205" s="4"/>
    </row>
    <row r="206" spans="1:3" x14ac:dyDescent="0.2">
      <c r="A206" s="3">
        <v>23138</v>
      </c>
      <c r="B206" s="4" t="s">
        <v>53</v>
      </c>
      <c r="C206" s="4"/>
    </row>
    <row r="207" spans="1:3" x14ac:dyDescent="0.2">
      <c r="A207" s="3">
        <v>23139</v>
      </c>
      <c r="B207" s="4" t="s">
        <v>53</v>
      </c>
      <c r="C207" s="4"/>
    </row>
    <row r="208" spans="1:3" x14ac:dyDescent="0.2">
      <c r="A208" s="3">
        <v>23140</v>
      </c>
      <c r="B208" s="4" t="s">
        <v>53</v>
      </c>
      <c r="C208" s="4"/>
    </row>
    <row r="209" spans="1:3" x14ac:dyDescent="0.2">
      <c r="A209" s="3">
        <v>23141</v>
      </c>
      <c r="B209" s="4" t="s">
        <v>53</v>
      </c>
      <c r="C209" s="4"/>
    </row>
    <row r="210" spans="1:3" x14ac:dyDescent="0.2">
      <c r="A210" s="3">
        <v>23142</v>
      </c>
      <c r="B210" s="4" t="s">
        <v>53</v>
      </c>
      <c r="C210" s="4"/>
    </row>
    <row r="211" spans="1:3" x14ac:dyDescent="0.2">
      <c r="A211" s="3">
        <v>23143</v>
      </c>
      <c r="B211" s="4" t="s">
        <v>53</v>
      </c>
      <c r="C211" s="4"/>
    </row>
    <row r="212" spans="1:3" x14ac:dyDescent="0.2">
      <c r="A212" s="3">
        <v>23144</v>
      </c>
      <c r="B212" s="4" t="s">
        <v>53</v>
      </c>
      <c r="C212" s="4"/>
    </row>
    <row r="213" spans="1:3" x14ac:dyDescent="0.2">
      <c r="A213" s="3">
        <v>23145</v>
      </c>
      <c r="B213" s="4" t="s">
        <v>53</v>
      </c>
      <c r="C213" s="4"/>
    </row>
    <row r="214" spans="1:3" x14ac:dyDescent="0.2">
      <c r="A214" s="3">
        <v>23146</v>
      </c>
      <c r="B214" s="4" t="s">
        <v>53</v>
      </c>
      <c r="C214" s="4"/>
    </row>
    <row r="215" spans="1:3" x14ac:dyDescent="0.2">
      <c r="A215" s="3">
        <v>23147</v>
      </c>
      <c r="B215" s="4" t="s">
        <v>53</v>
      </c>
      <c r="C215" s="4"/>
    </row>
    <row r="216" spans="1:3" x14ac:dyDescent="0.2">
      <c r="A216" s="3">
        <v>23339</v>
      </c>
      <c r="B216" s="4" t="s">
        <v>51</v>
      </c>
      <c r="C216" s="4">
        <v>4996305.0651794802</v>
      </c>
    </row>
    <row r="217" spans="1:3" x14ac:dyDescent="0.2">
      <c r="A217" s="3">
        <v>23340</v>
      </c>
      <c r="B217" s="4" t="s">
        <v>51</v>
      </c>
      <c r="C217" s="4">
        <v>4996305.0651889248</v>
      </c>
    </row>
    <row r="218" spans="1:3" x14ac:dyDescent="0.2">
      <c r="A218" s="3">
        <v>23341</v>
      </c>
      <c r="B218" s="4" t="s">
        <v>51</v>
      </c>
      <c r="C218" s="4">
        <v>4996305.0651794802</v>
      </c>
    </row>
    <row r="219" spans="1:3" x14ac:dyDescent="0.2">
      <c r="A219" s="3">
        <v>23342</v>
      </c>
      <c r="B219" s="4" t="s">
        <v>51</v>
      </c>
      <c r="C219" s="4">
        <v>2049447.5907348066</v>
      </c>
    </row>
    <row r="220" spans="1:3" x14ac:dyDescent="0.2">
      <c r="A220" s="3">
        <v>23343</v>
      </c>
      <c r="B220" s="4" t="s">
        <v>53</v>
      </c>
      <c r="C220" s="4">
        <v>89113.691759282723</v>
      </c>
    </row>
    <row r="221" spans="1:3" x14ac:dyDescent="0.2">
      <c r="A221" s="3">
        <v>23344</v>
      </c>
      <c r="B221" s="4" t="s">
        <v>53</v>
      </c>
      <c r="C221" s="4"/>
    </row>
    <row r="222" spans="1:3" x14ac:dyDescent="0.2">
      <c r="A222" s="3">
        <v>23345</v>
      </c>
      <c r="B222" s="4" t="s">
        <v>53</v>
      </c>
      <c r="C222" s="4"/>
    </row>
    <row r="223" spans="1:3" x14ac:dyDescent="0.2">
      <c r="A223" s="3">
        <v>23346</v>
      </c>
      <c r="B223" s="4" t="s">
        <v>53</v>
      </c>
      <c r="C223" s="4"/>
    </row>
    <row r="224" spans="1:3" x14ac:dyDescent="0.2">
      <c r="A224" s="3">
        <v>23347</v>
      </c>
      <c r="B224" s="4" t="s">
        <v>53</v>
      </c>
      <c r="C224" s="4"/>
    </row>
    <row r="225" spans="1:3" x14ac:dyDescent="0.2">
      <c r="A225" s="3">
        <v>23348</v>
      </c>
      <c r="B225" s="4" t="s">
        <v>53</v>
      </c>
      <c r="C225" s="4"/>
    </row>
    <row r="226" spans="1:3" x14ac:dyDescent="0.2">
      <c r="A226" s="3">
        <v>23349</v>
      </c>
      <c r="B226" s="4" t="s">
        <v>53</v>
      </c>
      <c r="C226" s="4"/>
    </row>
    <row r="227" spans="1:3" x14ac:dyDescent="0.2">
      <c r="A227" s="3">
        <v>23350</v>
      </c>
      <c r="B227" s="4" t="s">
        <v>53</v>
      </c>
      <c r="C227" s="4"/>
    </row>
    <row r="228" spans="1:3" x14ac:dyDescent="0.2">
      <c r="A228" s="3">
        <v>23351</v>
      </c>
      <c r="B228" s="4" t="s">
        <v>53</v>
      </c>
      <c r="C228" s="4"/>
    </row>
    <row r="229" spans="1:3" x14ac:dyDescent="0.2">
      <c r="A229" s="3">
        <v>23352</v>
      </c>
      <c r="B229" s="4" t="s">
        <v>53</v>
      </c>
      <c r="C229" s="4"/>
    </row>
    <row r="230" spans="1:3" x14ac:dyDescent="0.2">
      <c r="A230" s="3">
        <v>23353</v>
      </c>
      <c r="B230" s="4" t="s">
        <v>53</v>
      </c>
      <c r="C230" s="4"/>
    </row>
    <row r="231" spans="1:3" x14ac:dyDescent="0.2">
      <c r="A231" s="3">
        <v>23354</v>
      </c>
      <c r="B231" s="4" t="s">
        <v>53</v>
      </c>
      <c r="C231" s="4"/>
    </row>
    <row r="232" spans="1:3" x14ac:dyDescent="0.2">
      <c r="A232" s="3">
        <v>23545</v>
      </c>
      <c r="B232" s="4" t="s">
        <v>51</v>
      </c>
      <c r="C232" s="4">
        <v>4996305.06518705</v>
      </c>
    </row>
    <row r="233" spans="1:3" x14ac:dyDescent="0.2">
      <c r="A233" s="3">
        <v>23546</v>
      </c>
      <c r="B233" s="4" t="s">
        <v>51</v>
      </c>
      <c r="C233" s="4">
        <v>4996305.0651822072</v>
      </c>
    </row>
    <row r="234" spans="1:3" x14ac:dyDescent="0.2">
      <c r="A234" s="3">
        <v>23547</v>
      </c>
      <c r="B234" s="4" t="s">
        <v>51</v>
      </c>
      <c r="C234" s="4">
        <v>4627938.7707694573</v>
      </c>
    </row>
    <row r="235" spans="1:3" x14ac:dyDescent="0.2">
      <c r="A235" s="3">
        <v>23548</v>
      </c>
      <c r="B235" s="4" t="s">
        <v>53</v>
      </c>
      <c r="C235" s="4">
        <v>64512.443521660942</v>
      </c>
    </row>
    <row r="236" spans="1:3" x14ac:dyDescent="0.2">
      <c r="A236" s="3">
        <v>23549</v>
      </c>
      <c r="B236" s="4" t="s">
        <v>53</v>
      </c>
      <c r="C236" s="4"/>
    </row>
    <row r="237" spans="1:3" x14ac:dyDescent="0.2">
      <c r="A237" s="3">
        <v>23550</v>
      </c>
      <c r="B237" s="4" t="s">
        <v>53</v>
      </c>
      <c r="C237" s="4"/>
    </row>
    <row r="238" spans="1:3" x14ac:dyDescent="0.2">
      <c r="A238" s="3">
        <v>23551</v>
      </c>
      <c r="B238" s="4" t="s">
        <v>53</v>
      </c>
      <c r="C238" s="4"/>
    </row>
    <row r="239" spans="1:3" x14ac:dyDescent="0.2">
      <c r="A239" s="3">
        <v>23552</v>
      </c>
      <c r="B239" s="4" t="s">
        <v>53</v>
      </c>
      <c r="C239" s="4"/>
    </row>
    <row r="240" spans="1:3" x14ac:dyDescent="0.2">
      <c r="A240" s="3">
        <v>23553</v>
      </c>
      <c r="B240" s="4" t="s">
        <v>53</v>
      </c>
      <c r="C240" s="4"/>
    </row>
    <row r="241" spans="1:3" x14ac:dyDescent="0.2">
      <c r="A241" s="3">
        <v>23554</v>
      </c>
      <c r="B241" s="4" t="s">
        <v>53</v>
      </c>
      <c r="C241" s="4"/>
    </row>
    <row r="242" spans="1:3" x14ac:dyDescent="0.2">
      <c r="A242" s="3">
        <v>23555</v>
      </c>
      <c r="B242" s="4" t="s">
        <v>53</v>
      </c>
      <c r="C242" s="4"/>
    </row>
    <row r="243" spans="1:3" x14ac:dyDescent="0.2">
      <c r="A243" s="3">
        <v>23556</v>
      </c>
      <c r="B243" s="4" t="s">
        <v>53</v>
      </c>
      <c r="C243" s="4"/>
    </row>
    <row r="244" spans="1:3" x14ac:dyDescent="0.2">
      <c r="A244" s="3">
        <v>23557</v>
      </c>
      <c r="B244" s="4" t="s">
        <v>53</v>
      </c>
      <c r="C244" s="4"/>
    </row>
    <row r="245" spans="1:3" x14ac:dyDescent="0.2">
      <c r="A245" s="3">
        <v>23558</v>
      </c>
      <c r="B245" s="4" t="s">
        <v>53</v>
      </c>
      <c r="C245" s="4"/>
    </row>
    <row r="246" spans="1:3" x14ac:dyDescent="0.2">
      <c r="A246" s="3">
        <v>23559</v>
      </c>
      <c r="B246" s="4" t="s">
        <v>53</v>
      </c>
      <c r="C246" s="4"/>
    </row>
    <row r="247" spans="1:3" x14ac:dyDescent="0.2">
      <c r="A247" s="3">
        <v>23748</v>
      </c>
      <c r="B247" s="4" t="s">
        <v>51</v>
      </c>
      <c r="C247" s="4">
        <v>3638535.4242463848</v>
      </c>
    </row>
    <row r="248" spans="1:3" x14ac:dyDescent="0.2">
      <c r="A248" s="3">
        <v>23749</v>
      </c>
      <c r="B248" s="4" t="s">
        <v>51</v>
      </c>
      <c r="C248" s="4">
        <v>4996305.0651889946</v>
      </c>
    </row>
    <row r="249" spans="1:3" x14ac:dyDescent="0.2">
      <c r="A249" s="3">
        <v>23750</v>
      </c>
      <c r="B249" s="4" t="s">
        <v>51</v>
      </c>
      <c r="C249" s="4">
        <v>4996305.065179551</v>
      </c>
    </row>
    <row r="250" spans="1:3" x14ac:dyDescent="0.2">
      <c r="A250" s="3">
        <v>23751</v>
      </c>
      <c r="B250" s="4" t="s">
        <v>51</v>
      </c>
      <c r="C250" s="4">
        <v>1529613.0819037131</v>
      </c>
    </row>
    <row r="251" spans="1:3" x14ac:dyDescent="0.2">
      <c r="A251" s="3">
        <v>23752</v>
      </c>
      <c r="B251" s="4" t="s">
        <v>53</v>
      </c>
      <c r="C251" s="4"/>
    </row>
    <row r="252" spans="1:3" x14ac:dyDescent="0.2">
      <c r="A252" s="3">
        <v>23753</v>
      </c>
      <c r="B252" s="4" t="s">
        <v>53</v>
      </c>
      <c r="C252" s="4"/>
    </row>
    <row r="253" spans="1:3" x14ac:dyDescent="0.2">
      <c r="A253" s="3">
        <v>23754</v>
      </c>
      <c r="B253" s="4" t="s">
        <v>53</v>
      </c>
      <c r="C253" s="4"/>
    </row>
    <row r="254" spans="1:3" x14ac:dyDescent="0.2">
      <c r="A254" s="3">
        <v>23755</v>
      </c>
      <c r="B254" s="4" t="s">
        <v>53</v>
      </c>
      <c r="C254" s="4"/>
    </row>
    <row r="255" spans="1:3" x14ac:dyDescent="0.2">
      <c r="A255" s="3">
        <v>23756</v>
      </c>
      <c r="B255" s="4" t="s">
        <v>53</v>
      </c>
      <c r="C255" s="4"/>
    </row>
    <row r="256" spans="1:3" x14ac:dyDescent="0.2">
      <c r="A256" s="3">
        <v>23757</v>
      </c>
      <c r="B256" s="4" t="s">
        <v>53</v>
      </c>
      <c r="C256" s="4"/>
    </row>
    <row r="257" spans="1:3" x14ac:dyDescent="0.2">
      <c r="A257" s="3">
        <v>23758</v>
      </c>
      <c r="B257" s="4" t="s">
        <v>53</v>
      </c>
      <c r="C257" s="4"/>
    </row>
    <row r="258" spans="1:3" x14ac:dyDescent="0.2">
      <c r="A258" s="3">
        <v>23759</v>
      </c>
      <c r="B258" s="4" t="s">
        <v>53</v>
      </c>
      <c r="C258" s="4"/>
    </row>
    <row r="259" spans="1:3" x14ac:dyDescent="0.2">
      <c r="A259" s="3">
        <v>23760</v>
      </c>
      <c r="B259" s="4" t="s">
        <v>53</v>
      </c>
      <c r="C259" s="4"/>
    </row>
    <row r="260" spans="1:3" x14ac:dyDescent="0.2">
      <c r="A260" s="3">
        <v>23761</v>
      </c>
      <c r="B260" s="4" t="s">
        <v>53</v>
      </c>
      <c r="C260" s="4"/>
    </row>
    <row r="261" spans="1:3" x14ac:dyDescent="0.2">
      <c r="A261" s="3">
        <v>23952</v>
      </c>
      <c r="B261" s="4" t="s">
        <v>51</v>
      </c>
      <c r="C261" s="4">
        <v>3126877.7260601944</v>
      </c>
    </row>
    <row r="262" spans="1:3" x14ac:dyDescent="0.2">
      <c r="A262" s="3">
        <v>23953</v>
      </c>
      <c r="B262" s="4" t="s">
        <v>53</v>
      </c>
      <c r="C262" s="4"/>
    </row>
    <row r="263" spans="1:3" x14ac:dyDescent="0.2">
      <c r="A263" s="3">
        <v>23954</v>
      </c>
      <c r="B263" s="4" t="s">
        <v>53</v>
      </c>
      <c r="C263" s="4"/>
    </row>
    <row r="264" spans="1:3" x14ac:dyDescent="0.2">
      <c r="A264" s="3">
        <v>23955</v>
      </c>
      <c r="B264" s="4" t="s">
        <v>53</v>
      </c>
      <c r="C264" s="4"/>
    </row>
    <row r="265" spans="1:3" x14ac:dyDescent="0.2">
      <c r="A265" s="3">
        <v>23956</v>
      </c>
      <c r="B265" s="4" t="s">
        <v>53</v>
      </c>
      <c r="C265" s="4"/>
    </row>
    <row r="266" spans="1:3" x14ac:dyDescent="0.2">
      <c r="A266" s="3">
        <v>23957</v>
      </c>
      <c r="B266" s="4" t="s">
        <v>53</v>
      </c>
      <c r="C266" s="4"/>
    </row>
    <row r="267" spans="1:3" x14ac:dyDescent="0.2">
      <c r="A267" s="3">
        <v>23958</v>
      </c>
      <c r="B267" s="4" t="s">
        <v>53</v>
      </c>
      <c r="C267" s="4"/>
    </row>
    <row r="268" spans="1:3" x14ac:dyDescent="0.2">
      <c r="A268" s="3">
        <v>23959</v>
      </c>
      <c r="B268" s="4" t="s">
        <v>53</v>
      </c>
      <c r="C268" s="4"/>
    </row>
    <row r="269" spans="1:3" x14ac:dyDescent="0.2">
      <c r="A269" s="3">
        <v>23960</v>
      </c>
      <c r="B269" s="4" t="s">
        <v>53</v>
      </c>
      <c r="C269" s="4"/>
    </row>
    <row r="270" spans="1:3" x14ac:dyDescent="0.2">
      <c r="A270" s="3">
        <v>23961</v>
      </c>
      <c r="B270" s="4" t="s">
        <v>53</v>
      </c>
      <c r="C270" s="4"/>
    </row>
    <row r="271" spans="1:3" x14ac:dyDescent="0.2">
      <c r="A271" s="3">
        <v>23962</v>
      </c>
      <c r="B271" s="4" t="s">
        <v>53</v>
      </c>
      <c r="C271" s="4"/>
    </row>
    <row r="272" spans="1:3" x14ac:dyDescent="0.2">
      <c r="A272" s="3">
        <v>24152</v>
      </c>
      <c r="B272" s="4" t="s">
        <v>53</v>
      </c>
      <c r="C272" s="4">
        <v>52320.94782501553</v>
      </c>
    </row>
    <row r="273" spans="1:3" x14ac:dyDescent="0.2">
      <c r="A273" s="3">
        <v>24153</v>
      </c>
      <c r="B273" s="4" t="s">
        <v>53</v>
      </c>
      <c r="C273" s="4"/>
    </row>
    <row r="274" spans="1:3" x14ac:dyDescent="0.2">
      <c r="A274" s="3">
        <v>24154</v>
      </c>
      <c r="B274" s="4" t="s">
        <v>53</v>
      </c>
      <c r="C274" s="4"/>
    </row>
    <row r="275" spans="1:3" x14ac:dyDescent="0.2">
      <c r="A275" s="3">
        <v>24155</v>
      </c>
      <c r="B275" s="4" t="s">
        <v>53</v>
      </c>
      <c r="C275" s="4"/>
    </row>
    <row r="276" spans="1:3" x14ac:dyDescent="0.2">
      <c r="A276" s="3">
        <v>24156</v>
      </c>
      <c r="B276" s="4" t="s">
        <v>53</v>
      </c>
      <c r="C276" s="4"/>
    </row>
    <row r="277" spans="1:3" x14ac:dyDescent="0.2">
      <c r="A277" s="3">
        <v>24157</v>
      </c>
      <c r="B277" s="4" t="s">
        <v>53</v>
      </c>
      <c r="C277" s="4"/>
    </row>
    <row r="278" spans="1:3" x14ac:dyDescent="0.2">
      <c r="A278" s="3">
        <v>24158</v>
      </c>
      <c r="B278" s="4" t="s">
        <v>53</v>
      </c>
      <c r="C278" s="4"/>
    </row>
    <row r="279" spans="1:3" x14ac:dyDescent="0.2">
      <c r="A279" s="3">
        <v>24159</v>
      </c>
      <c r="B279" s="4" t="s">
        <v>53</v>
      </c>
      <c r="C279" s="4"/>
    </row>
    <row r="280" spans="1:3" x14ac:dyDescent="0.2">
      <c r="A280" s="3">
        <v>24160</v>
      </c>
      <c r="B280" s="4" t="s">
        <v>53</v>
      </c>
      <c r="C280" s="4"/>
    </row>
    <row r="281" spans="1:3" x14ac:dyDescent="0.2">
      <c r="A281" s="3">
        <v>24161</v>
      </c>
      <c r="B281" s="4" t="s">
        <v>53</v>
      </c>
      <c r="C281" s="4"/>
    </row>
    <row r="282" spans="1:3" x14ac:dyDescent="0.2">
      <c r="A282" s="3">
        <v>24162</v>
      </c>
      <c r="B282" s="4" t="s">
        <v>53</v>
      </c>
      <c r="C282" s="4"/>
    </row>
    <row r="283" spans="1:3" x14ac:dyDescent="0.2">
      <c r="A283" s="3">
        <v>24352</v>
      </c>
      <c r="B283" s="4" t="s">
        <v>53</v>
      </c>
      <c r="C283" s="4"/>
    </row>
    <row r="284" spans="1:3" x14ac:dyDescent="0.2">
      <c r="A284" s="3">
        <v>24353</v>
      </c>
      <c r="B284" s="4" t="s">
        <v>53</v>
      </c>
      <c r="C284" s="4"/>
    </row>
    <row r="285" spans="1:3" x14ac:dyDescent="0.2">
      <c r="A285" s="3">
        <v>24354</v>
      </c>
      <c r="B285" s="4" t="s">
        <v>53</v>
      </c>
      <c r="C285" s="4"/>
    </row>
    <row r="286" spans="1:3" x14ac:dyDescent="0.2">
      <c r="A286" s="3">
        <v>24355</v>
      </c>
      <c r="B286" s="4" t="s">
        <v>53</v>
      </c>
      <c r="C286" s="4"/>
    </row>
    <row r="287" spans="1:3" x14ac:dyDescent="0.2">
      <c r="A287" s="3">
        <v>24356</v>
      </c>
      <c r="B287" s="4" t="s">
        <v>53</v>
      </c>
      <c r="C287" s="4"/>
    </row>
    <row r="288" spans="1:3" x14ac:dyDescent="0.2">
      <c r="A288" s="3">
        <v>24357</v>
      </c>
      <c r="B288" s="4" t="s">
        <v>53</v>
      </c>
      <c r="C288" s="4"/>
    </row>
    <row r="289" spans="1:3" x14ac:dyDescent="0.2">
      <c r="A289" s="3">
        <v>24358</v>
      </c>
      <c r="B289" s="4" t="s">
        <v>53</v>
      </c>
      <c r="C289" s="4"/>
    </row>
    <row r="290" spans="1:3" x14ac:dyDescent="0.2">
      <c r="A290" s="3">
        <v>24359</v>
      </c>
      <c r="B290" s="4" t="s">
        <v>53</v>
      </c>
      <c r="C290" s="4"/>
    </row>
    <row r="291" spans="1:3" x14ac:dyDescent="0.2">
      <c r="A291" s="3">
        <v>24360</v>
      </c>
      <c r="B291" s="4" t="s">
        <v>53</v>
      </c>
      <c r="C291" s="4"/>
    </row>
    <row r="292" spans="1:3" x14ac:dyDescent="0.2">
      <c r="A292" s="3">
        <v>24551</v>
      </c>
      <c r="B292" s="4" t="s">
        <v>53</v>
      </c>
      <c r="C292" s="4"/>
    </row>
    <row r="293" spans="1:3" x14ac:dyDescent="0.2">
      <c r="A293" s="3">
        <v>24552</v>
      </c>
      <c r="B293" s="4" t="s">
        <v>53</v>
      </c>
      <c r="C293" s="4"/>
    </row>
    <row r="294" spans="1:3" x14ac:dyDescent="0.2">
      <c r="A294" s="3">
        <v>24553</v>
      </c>
      <c r="B294" s="4" t="s">
        <v>53</v>
      </c>
      <c r="C294" s="4"/>
    </row>
    <row r="295" spans="1:3" x14ac:dyDescent="0.2">
      <c r="A295" s="3">
        <v>24554</v>
      </c>
      <c r="B295" s="4" t="s">
        <v>53</v>
      </c>
      <c r="C295" s="4"/>
    </row>
    <row r="296" spans="1:3" x14ac:dyDescent="0.2">
      <c r="A296" s="3">
        <v>24555</v>
      </c>
      <c r="B296" s="4" t="s">
        <v>53</v>
      </c>
      <c r="C296" s="4"/>
    </row>
    <row r="297" spans="1:3" x14ac:dyDescent="0.2">
      <c r="A297" s="3">
        <v>24556</v>
      </c>
      <c r="B297" s="4" t="s">
        <v>53</v>
      </c>
      <c r="C297" s="4"/>
    </row>
    <row r="298" spans="1:3" x14ac:dyDescent="0.2">
      <c r="A298" s="3">
        <v>24557</v>
      </c>
      <c r="B298" s="4" t="s">
        <v>53</v>
      </c>
      <c r="C298" s="4"/>
    </row>
    <row r="299" spans="1:3" x14ac:dyDescent="0.2">
      <c r="A299" s="3">
        <v>24750</v>
      </c>
      <c r="B299" s="4" t="s">
        <v>53</v>
      </c>
      <c r="C299" s="4"/>
    </row>
    <row r="300" spans="1:3" x14ac:dyDescent="0.2">
      <c r="A300" s="3">
        <v>24751</v>
      </c>
      <c r="B300" s="4" t="s">
        <v>53</v>
      </c>
      <c r="C300" s="4"/>
    </row>
    <row r="301" spans="1:3" x14ac:dyDescent="0.2">
      <c r="A301" s="3">
        <v>24752</v>
      </c>
      <c r="B301" s="4" t="s">
        <v>53</v>
      </c>
      <c r="C301" s="4"/>
    </row>
    <row r="302" spans="1:3" x14ac:dyDescent="0.2">
      <c r="A302" s="3">
        <v>24753</v>
      </c>
      <c r="B302" s="4" t="s">
        <v>53</v>
      </c>
      <c r="C302" s="4"/>
    </row>
    <row r="303" spans="1:3" x14ac:dyDescent="0.2">
      <c r="A303" s="3">
        <v>24754</v>
      </c>
      <c r="B303" s="4" t="s">
        <v>53</v>
      </c>
      <c r="C303" s="4"/>
    </row>
    <row r="304" spans="1:3" x14ac:dyDescent="0.2">
      <c r="A304" s="3">
        <v>24948</v>
      </c>
      <c r="B304" s="4" t="s">
        <v>53</v>
      </c>
      <c r="C304" s="4"/>
    </row>
    <row r="305" spans="1:3" x14ac:dyDescent="0.2">
      <c r="A305" s="3">
        <v>24949</v>
      </c>
      <c r="B305" s="4" t="s">
        <v>53</v>
      </c>
      <c r="C305" s="4"/>
    </row>
    <row r="306" spans="1:3" x14ac:dyDescent="0.2">
      <c r="A306" s="3">
        <v>24950</v>
      </c>
      <c r="B306" s="4" t="s">
        <v>53</v>
      </c>
      <c r="C306" s="4"/>
    </row>
    <row r="307" spans="1:3" x14ac:dyDescent="0.2">
      <c r="A307" s="3">
        <v>24951</v>
      </c>
      <c r="B307" s="4" t="s">
        <v>53</v>
      </c>
      <c r="C307" s="4"/>
    </row>
    <row r="308" spans="1:3" x14ac:dyDescent="0.2">
      <c r="A308" s="3">
        <v>25147</v>
      </c>
      <c r="B308" s="4" t="s">
        <v>53</v>
      </c>
      <c r="C308" s="4"/>
    </row>
    <row r="309" spans="1:3" x14ac:dyDescent="0.2">
      <c r="A309" s="3">
        <v>25148</v>
      </c>
      <c r="B309" s="4" t="s">
        <v>53</v>
      </c>
      <c r="C309" s="4"/>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1AA-FDD4-4B16-B61F-1A8CF8E9DE22}">
  <dimension ref="A1:J16"/>
  <sheetViews>
    <sheetView workbookViewId="0">
      <selection activeCell="A16" sqref="A16"/>
    </sheetView>
  </sheetViews>
  <sheetFormatPr defaultRowHeight="12.75" x14ac:dyDescent="0.2"/>
  <cols>
    <col min="1" max="1" width="44.140625" customWidth="1"/>
    <col min="2" max="2" width="64.140625" bestFit="1" customWidth="1"/>
    <col min="5" max="5" width="2" customWidth="1"/>
    <col min="6" max="10" width="9.140625" hidden="1" customWidth="1"/>
  </cols>
  <sheetData>
    <row r="1" spans="1:2" x14ac:dyDescent="0.2">
      <c r="A1" s="19" t="s">
        <v>175</v>
      </c>
    </row>
    <row r="2" spans="1:2" x14ac:dyDescent="0.2">
      <c r="A2" s="19"/>
    </row>
    <row r="3" spans="1:2" x14ac:dyDescent="0.2">
      <c r="A3" s="43" t="s">
        <v>178</v>
      </c>
    </row>
    <row r="4" spans="1:2" ht="38.25" x14ac:dyDescent="0.2">
      <c r="A4" s="20" t="s">
        <v>176</v>
      </c>
      <c r="B4" s="21" t="s">
        <v>174</v>
      </c>
    </row>
    <row r="5" spans="1:2" ht="38.25" x14ac:dyDescent="0.2">
      <c r="A5" s="20" t="s">
        <v>177</v>
      </c>
      <c r="B5" s="21" t="s">
        <v>184</v>
      </c>
    </row>
    <row r="7" spans="1:2" x14ac:dyDescent="0.2">
      <c r="A7" s="43" t="s">
        <v>179</v>
      </c>
    </row>
    <row r="8" spans="1:2" x14ac:dyDescent="0.2">
      <c r="A8" s="28" t="s">
        <v>183</v>
      </c>
      <c r="B8" s="28" t="s">
        <v>180</v>
      </c>
    </row>
    <row r="9" spans="1:2" ht="63.75" x14ac:dyDescent="0.2">
      <c r="A9" s="25" t="s">
        <v>182</v>
      </c>
      <c r="B9" s="25" t="s">
        <v>181</v>
      </c>
    </row>
    <row r="11" spans="1:2" x14ac:dyDescent="0.2">
      <c r="A11" s="43" t="s">
        <v>185</v>
      </c>
    </row>
    <row r="12" spans="1:2" x14ac:dyDescent="0.2">
      <c r="A12" t="s">
        <v>139</v>
      </c>
      <c r="B12" s="46">
        <f>1/10000</f>
        <v>1E-4</v>
      </c>
    </row>
    <row r="13" spans="1:2" x14ac:dyDescent="0.2">
      <c r="A13" s="20" t="s">
        <v>104</v>
      </c>
      <c r="B13" s="45">
        <f>1/1000</f>
        <v>1E-3</v>
      </c>
    </row>
    <row r="14" spans="1:2" x14ac:dyDescent="0.2">
      <c r="A14" s="20" t="s">
        <v>138</v>
      </c>
      <c r="B14" s="44">
        <v>75122</v>
      </c>
    </row>
    <row r="16" spans="1:2" x14ac:dyDescent="0.2">
      <c r="A16" s="19"/>
    </row>
  </sheetData>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F339-506B-4DF1-8899-58B3CBE244DC}">
  <sheetPr>
    <tabColor rgb="FFFFC000"/>
  </sheetPr>
  <dimension ref="A1"/>
  <sheetViews>
    <sheetView topLeftCell="XFD1048576" workbookViewId="0">
      <selection sqref="A1:XFD1048576"/>
    </sheetView>
  </sheetViews>
  <sheetFormatPr defaultColWidth="0" defaultRowHeight="12.75" zeroHeight="1" x14ac:dyDescent="0.2"/>
  <cols>
    <col min="1" max="16384" width="9.140625" hidden="1"/>
  </cols>
  <sheetData>
    <row r="1" hidden="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B707-568C-4B00-8508-752005C0911A}">
  <dimension ref="A1:F13"/>
  <sheetViews>
    <sheetView workbookViewId="0"/>
  </sheetViews>
  <sheetFormatPr defaultRowHeight="12.75" x14ac:dyDescent="0.2"/>
  <cols>
    <col min="1" max="1" width="5.42578125" customWidth="1"/>
    <col min="2" max="2" width="63.5703125" bestFit="1" customWidth="1"/>
    <col min="3" max="3" width="8.42578125" customWidth="1"/>
    <col min="4" max="4" width="12" bestFit="1" customWidth="1"/>
    <col min="6" max="6" width="48.5703125" customWidth="1"/>
  </cols>
  <sheetData>
    <row r="1" spans="1:6" ht="15.75" x14ac:dyDescent="0.25">
      <c r="A1" s="39" t="s">
        <v>158</v>
      </c>
    </row>
    <row r="3" spans="1:6" s="19" customFormat="1" ht="15" x14ac:dyDescent="0.2">
      <c r="A3" s="38" t="s">
        <v>156</v>
      </c>
      <c r="F3" s="35"/>
    </row>
    <row r="4" spans="1:6" s="19" customFormat="1" ht="38.25" x14ac:dyDescent="0.2">
      <c r="B4" s="19" t="s">
        <v>94</v>
      </c>
      <c r="C4" s="19" t="s">
        <v>131</v>
      </c>
      <c r="D4" s="19" t="s">
        <v>157</v>
      </c>
      <c r="F4" s="42" t="s">
        <v>172</v>
      </c>
    </row>
    <row r="5" spans="1:6" x14ac:dyDescent="0.2">
      <c r="A5" t="s">
        <v>119</v>
      </c>
      <c r="B5" t="s">
        <v>90</v>
      </c>
      <c r="C5" t="s">
        <v>85</v>
      </c>
      <c r="D5" s="18">
        <f>SUM(Quality!H:H)</f>
        <v>785928964.61077654</v>
      </c>
      <c r="F5" t="s">
        <v>92</v>
      </c>
    </row>
    <row r="6" spans="1:6" x14ac:dyDescent="0.2">
      <c r="A6" t="s">
        <v>120</v>
      </c>
      <c r="B6" t="s">
        <v>91</v>
      </c>
      <c r="C6" t="s">
        <v>85</v>
      </c>
      <c r="D6" s="18">
        <f>SUM(Quality!I:I)</f>
        <v>542245630.35150576</v>
      </c>
      <c r="F6" t="s">
        <v>93</v>
      </c>
    </row>
    <row r="7" spans="1:6" x14ac:dyDescent="0.2">
      <c r="A7" t="s">
        <v>121</v>
      </c>
      <c r="B7" s="30" t="s">
        <v>146</v>
      </c>
      <c r="C7" s="30" t="s">
        <v>135</v>
      </c>
      <c r="D7" s="32">
        <f>D6/D5</f>
        <v>0.689942290929623</v>
      </c>
      <c r="F7" s="24" t="s">
        <v>140</v>
      </c>
    </row>
    <row r="9" spans="1:6" ht="15" x14ac:dyDescent="0.2">
      <c r="A9" s="38" t="s">
        <v>171</v>
      </c>
    </row>
    <row r="10" spans="1:6" x14ac:dyDescent="0.2">
      <c r="A10" s="19"/>
      <c r="B10" s="19" t="s">
        <v>94</v>
      </c>
      <c r="C10" s="19" t="s">
        <v>131</v>
      </c>
      <c r="D10" s="19" t="s">
        <v>95</v>
      </c>
      <c r="F10" s="35"/>
    </row>
    <row r="11" spans="1:6" x14ac:dyDescent="0.2">
      <c r="A11" s="20" t="s">
        <v>122</v>
      </c>
      <c r="B11" s="20" t="s">
        <v>145</v>
      </c>
      <c r="C11" s="20" t="s">
        <v>132</v>
      </c>
      <c r="D11" s="18">
        <f>SUM(Quality!E:E)</f>
        <v>375228.89678500005</v>
      </c>
      <c r="F11" s="20" t="s">
        <v>96</v>
      </c>
    </row>
    <row r="12" spans="1:6" x14ac:dyDescent="0.2">
      <c r="A12" s="20" t="s">
        <v>123</v>
      </c>
      <c r="B12" s="20" t="s">
        <v>82</v>
      </c>
      <c r="C12" s="20" t="s">
        <v>132</v>
      </c>
      <c r="D12" s="18">
        <f>SUM(Quality!J:J)</f>
        <v>70259.653737630724</v>
      </c>
      <c r="F12" s="20" t="s">
        <v>97</v>
      </c>
    </row>
    <row r="13" spans="1:6" x14ac:dyDescent="0.2">
      <c r="A13" s="20" t="s">
        <v>124</v>
      </c>
      <c r="B13" s="30" t="s">
        <v>98</v>
      </c>
      <c r="C13" s="30" t="s">
        <v>135</v>
      </c>
      <c r="D13" s="31">
        <f>D12/D11</f>
        <v>0.18724478402282632</v>
      </c>
      <c r="F13" s="24" t="s">
        <v>128</v>
      </c>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6D61-C0D0-45B3-92A0-4C069DEDB495}">
  <dimension ref="A1:F7"/>
  <sheetViews>
    <sheetView workbookViewId="0"/>
  </sheetViews>
  <sheetFormatPr defaultRowHeight="12.75" x14ac:dyDescent="0.2"/>
  <cols>
    <col min="1" max="1" width="5.140625" customWidth="1"/>
    <col min="2" max="2" width="39" bestFit="1" customWidth="1"/>
    <col min="3" max="3" width="8" customWidth="1"/>
    <col min="4" max="4" width="8.7109375" bestFit="1" customWidth="1"/>
    <col min="5" max="5" width="12" bestFit="1" customWidth="1"/>
    <col min="6" max="6" width="49" customWidth="1"/>
  </cols>
  <sheetData>
    <row r="1" spans="1:6" ht="15.75" x14ac:dyDescent="0.25">
      <c r="A1" s="39" t="s">
        <v>159</v>
      </c>
      <c r="B1" s="20"/>
      <c r="C1" s="20"/>
    </row>
    <row r="3" spans="1:6" ht="15" x14ac:dyDescent="0.2">
      <c r="A3" s="38" t="s">
        <v>160</v>
      </c>
    </row>
    <row r="4" spans="1:6" s="19" customFormat="1" ht="38.25" x14ac:dyDescent="0.2">
      <c r="B4" s="19" t="s">
        <v>94</v>
      </c>
      <c r="C4" s="19" t="s">
        <v>131</v>
      </c>
      <c r="D4" s="19" t="s">
        <v>95</v>
      </c>
      <c r="F4" s="42" t="s">
        <v>172</v>
      </c>
    </row>
    <row r="5" spans="1:6" x14ac:dyDescent="0.2">
      <c r="A5" t="s">
        <v>119</v>
      </c>
      <c r="B5" s="20" t="s">
        <v>145</v>
      </c>
      <c r="C5" s="20" t="s">
        <v>132</v>
      </c>
      <c r="D5" s="18">
        <f>SUM(Quality!E:E)</f>
        <v>375228.89678500005</v>
      </c>
      <c r="F5" s="20" t="s">
        <v>96</v>
      </c>
    </row>
    <row r="6" spans="1:6" x14ac:dyDescent="0.2">
      <c r="A6" s="20" t="s">
        <v>120</v>
      </c>
      <c r="B6" s="20" t="s">
        <v>83</v>
      </c>
      <c r="C6" s="20" t="s">
        <v>132</v>
      </c>
      <c r="D6" s="18">
        <f>SUM(Quality!M:M)</f>
        <v>138824.22750069806</v>
      </c>
      <c r="F6" s="20" t="s">
        <v>99</v>
      </c>
    </row>
    <row r="7" spans="1:6" x14ac:dyDescent="0.2">
      <c r="A7" s="20" t="s">
        <v>121</v>
      </c>
      <c r="B7" s="30" t="s">
        <v>102</v>
      </c>
      <c r="C7" s="30" t="s">
        <v>135</v>
      </c>
      <c r="D7" s="31">
        <f>D6/D5</f>
        <v>0.36997211219647097</v>
      </c>
      <c r="F7" s="24" t="s">
        <v>140</v>
      </c>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CC5-44A3-434A-B382-03187D61F9A6}">
  <dimension ref="A1:F12"/>
  <sheetViews>
    <sheetView workbookViewId="0"/>
  </sheetViews>
  <sheetFormatPr defaultRowHeight="12.75" x14ac:dyDescent="0.2"/>
  <cols>
    <col min="2" max="2" width="43.85546875" style="22" customWidth="1"/>
    <col min="3" max="3" width="12.28515625" style="22" bestFit="1" customWidth="1"/>
    <col min="4" max="4" width="8.5703125" bestFit="1" customWidth="1"/>
    <col min="5" max="5" width="12" bestFit="1" customWidth="1"/>
    <col min="6" max="6" width="49.7109375" customWidth="1"/>
  </cols>
  <sheetData>
    <row r="1" spans="1:6" ht="15.75" x14ac:dyDescent="0.25">
      <c r="A1" s="39" t="s">
        <v>161</v>
      </c>
      <c r="B1" s="21"/>
      <c r="C1" s="21"/>
    </row>
    <row r="3" spans="1:6" ht="15" x14ac:dyDescent="0.2">
      <c r="A3" s="38" t="s">
        <v>162</v>
      </c>
    </row>
    <row r="4" spans="1:6" s="19" customFormat="1" ht="38.25" x14ac:dyDescent="0.2">
      <c r="B4" s="23" t="s">
        <v>94</v>
      </c>
      <c r="C4" s="23" t="s">
        <v>131</v>
      </c>
      <c r="D4" s="19" t="s">
        <v>95</v>
      </c>
      <c r="F4" s="42" t="s">
        <v>172</v>
      </c>
    </row>
    <row r="5" spans="1:6" ht="25.5" x14ac:dyDescent="0.2">
      <c r="A5" s="20" t="s">
        <v>119</v>
      </c>
      <c r="B5" s="27" t="s">
        <v>87</v>
      </c>
      <c r="C5" s="25" t="s">
        <v>143</v>
      </c>
      <c r="D5" s="26">
        <f>AVERAGE(Quality!P:P)</f>
        <v>54.171044659882881</v>
      </c>
      <c r="F5" s="20" t="s">
        <v>101</v>
      </c>
    </row>
    <row r="7" spans="1:6" ht="15" x14ac:dyDescent="0.2">
      <c r="A7" s="38" t="s">
        <v>163</v>
      </c>
    </row>
    <row r="8" spans="1:6" s="19" customFormat="1" x14ac:dyDescent="0.2">
      <c r="B8" s="23" t="s">
        <v>94</v>
      </c>
      <c r="C8" s="23" t="s">
        <v>131</v>
      </c>
      <c r="D8" s="19" t="s">
        <v>95</v>
      </c>
      <c r="F8" s="35" t="s">
        <v>141</v>
      </c>
    </row>
    <row r="9" spans="1:6" ht="25.5" x14ac:dyDescent="0.2">
      <c r="A9" s="20" t="s">
        <v>120</v>
      </c>
      <c r="B9" s="25" t="s">
        <v>88</v>
      </c>
      <c r="C9" s="25" t="s">
        <v>144</v>
      </c>
      <c r="D9" s="26">
        <f>AVERAGE(Quality!O:O)</f>
        <v>43.133325475282433</v>
      </c>
      <c r="F9" s="20" t="s">
        <v>100</v>
      </c>
    </row>
    <row r="12" spans="1:6" ht="38.25" x14ac:dyDescent="0.2">
      <c r="B12" s="21" t="s">
        <v>118</v>
      </c>
      <c r="C12"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6FD0-CF7A-4365-9BD7-C473D03B143C}">
  <dimension ref="A1:F8"/>
  <sheetViews>
    <sheetView workbookViewId="0"/>
  </sheetViews>
  <sheetFormatPr defaultRowHeight="12.75" x14ac:dyDescent="0.2"/>
  <cols>
    <col min="2" max="2" width="43.85546875" style="22" customWidth="1"/>
    <col min="3" max="3" width="12.28515625" style="22" bestFit="1" customWidth="1"/>
    <col min="4" max="4" width="8.5703125" bestFit="1" customWidth="1"/>
    <col min="5" max="5" width="12" bestFit="1" customWidth="1"/>
    <col min="6" max="6" width="49.7109375" customWidth="1"/>
  </cols>
  <sheetData>
    <row r="1" spans="1:6" ht="15.75" x14ac:dyDescent="0.25">
      <c r="A1" s="39" t="s">
        <v>164</v>
      </c>
      <c r="B1" s="21"/>
      <c r="C1" s="21"/>
    </row>
    <row r="2" spans="1:6" x14ac:dyDescent="0.2">
      <c r="B2" s="21"/>
      <c r="C2" s="21"/>
    </row>
    <row r="3" spans="1:6" ht="15" x14ac:dyDescent="0.2">
      <c r="A3" s="38" t="s">
        <v>165</v>
      </c>
    </row>
    <row r="4" spans="1:6" s="19" customFormat="1" ht="38.25" x14ac:dyDescent="0.2">
      <c r="B4" s="23" t="s">
        <v>94</v>
      </c>
      <c r="C4" s="23" t="s">
        <v>131</v>
      </c>
      <c r="D4" s="19" t="s">
        <v>95</v>
      </c>
      <c r="F4" s="42" t="s">
        <v>172</v>
      </c>
    </row>
    <row r="5" spans="1:6" ht="25.5" x14ac:dyDescent="0.2">
      <c r="A5" s="20" t="s">
        <v>119</v>
      </c>
      <c r="B5" s="27" t="s">
        <v>89</v>
      </c>
      <c r="C5" s="25" t="s">
        <v>144</v>
      </c>
      <c r="D5" s="26">
        <f>AVERAGE(Quality!S:S)</f>
        <v>4.1873334871685195</v>
      </c>
      <c r="F5" s="20" t="s">
        <v>173</v>
      </c>
    </row>
    <row r="8" spans="1:6" ht="38.25" x14ac:dyDescent="0.2">
      <c r="B8" s="21" t="s">
        <v>118</v>
      </c>
      <c r="C8" s="2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D1E6A-F306-4368-9DC7-1D729A781B1C}">
  <dimension ref="A1:F26"/>
  <sheetViews>
    <sheetView workbookViewId="0"/>
  </sheetViews>
  <sheetFormatPr defaultRowHeight="12.75" x14ac:dyDescent="0.2"/>
  <cols>
    <col min="1" max="1" width="6.5703125" style="22" customWidth="1"/>
    <col min="2" max="2" width="37" customWidth="1"/>
    <col min="3" max="3" width="9.28515625" bestFit="1" customWidth="1"/>
    <col min="4" max="4" width="13.5703125" customWidth="1"/>
    <col min="6" max="6" width="49.85546875" customWidth="1"/>
  </cols>
  <sheetData>
    <row r="1" spans="1:6" ht="15.75" x14ac:dyDescent="0.25">
      <c r="A1" s="40" t="s">
        <v>169</v>
      </c>
      <c r="B1" s="21"/>
    </row>
    <row r="3" spans="1:6" s="19" customFormat="1" ht="15" x14ac:dyDescent="0.2">
      <c r="A3" s="38" t="s">
        <v>167</v>
      </c>
      <c r="B3" s="23"/>
      <c r="C3" s="23"/>
      <c r="F3" s="35"/>
    </row>
    <row r="4" spans="1:6" s="19" customFormat="1" ht="38.25" x14ac:dyDescent="0.2">
      <c r="B4" s="23" t="s">
        <v>94</v>
      </c>
      <c r="C4" s="23" t="s">
        <v>131</v>
      </c>
      <c r="D4" s="19" t="s">
        <v>95</v>
      </c>
      <c r="F4" s="42" t="s">
        <v>172</v>
      </c>
    </row>
    <row r="5" spans="1:6" x14ac:dyDescent="0.2">
      <c r="A5" t="s">
        <v>119</v>
      </c>
      <c r="B5" s="21" t="s">
        <v>103</v>
      </c>
      <c r="C5" s="21" t="s">
        <v>132</v>
      </c>
      <c r="D5" s="18">
        <f>SUM(Quality!V:V)</f>
        <v>616341.6878832496</v>
      </c>
      <c r="F5" s="20" t="s">
        <v>112</v>
      </c>
    </row>
    <row r="6" spans="1:6" x14ac:dyDescent="0.2">
      <c r="A6" t="s">
        <v>120</v>
      </c>
      <c r="B6" s="21" t="s">
        <v>105</v>
      </c>
      <c r="C6" s="21" t="s">
        <v>133</v>
      </c>
      <c r="D6" s="17">
        <f>D5*Generalinfo!B13</f>
        <v>616.34168788324962</v>
      </c>
      <c r="F6" s="24" t="s">
        <v>127</v>
      </c>
    </row>
    <row r="7" spans="1:6" x14ac:dyDescent="0.2">
      <c r="A7" s="34" t="s">
        <v>121</v>
      </c>
      <c r="B7" s="21" t="s">
        <v>106</v>
      </c>
      <c r="C7" s="21" t="s">
        <v>86</v>
      </c>
      <c r="D7" s="18">
        <f>Generalinfo!B14</f>
        <v>75122</v>
      </c>
      <c r="F7" s="20" t="s">
        <v>137</v>
      </c>
    </row>
    <row r="8" spans="1:6" x14ac:dyDescent="0.2">
      <c r="A8" t="s">
        <v>122</v>
      </c>
      <c r="B8" s="21" t="s">
        <v>107</v>
      </c>
      <c r="C8" s="21" t="s">
        <v>134</v>
      </c>
      <c r="D8" s="18">
        <f>COUNTIF(Quality!B2:B309,"Land")</f>
        <v>163</v>
      </c>
      <c r="F8" s="24" t="s">
        <v>113</v>
      </c>
    </row>
    <row r="9" spans="1:6" x14ac:dyDescent="0.2">
      <c r="A9" t="s">
        <v>123</v>
      </c>
      <c r="B9" s="21" t="s">
        <v>108</v>
      </c>
      <c r="C9" s="21" t="s">
        <v>134</v>
      </c>
      <c r="D9" s="18">
        <f>COUNTIFS(Quality!B2:B309,"Land",Quality!V2:V309,"&lt;&gt;"&amp;"")</f>
        <v>112</v>
      </c>
      <c r="F9" s="24" t="s">
        <v>114</v>
      </c>
    </row>
    <row r="10" spans="1:6" x14ac:dyDescent="0.2">
      <c r="A10" t="s">
        <v>124</v>
      </c>
      <c r="B10" s="21" t="s">
        <v>109</v>
      </c>
      <c r="C10" s="21" t="s">
        <v>135</v>
      </c>
      <c r="D10" s="12">
        <f>D9/D8</f>
        <v>0.68711656441717794</v>
      </c>
      <c r="F10" s="34" t="s">
        <v>128</v>
      </c>
    </row>
    <row r="11" spans="1:6" x14ac:dyDescent="0.2">
      <c r="A11" t="s">
        <v>125</v>
      </c>
      <c r="B11" s="21" t="s">
        <v>110</v>
      </c>
      <c r="C11" s="21" t="s">
        <v>86</v>
      </c>
      <c r="D11" s="18">
        <f>D7*D10</f>
        <v>51617.570552147241</v>
      </c>
      <c r="F11" s="24" t="s">
        <v>129</v>
      </c>
    </row>
    <row r="12" spans="1:6" x14ac:dyDescent="0.2">
      <c r="A12" t="s">
        <v>126</v>
      </c>
      <c r="B12" s="28" t="s">
        <v>148</v>
      </c>
      <c r="C12" s="28" t="s">
        <v>136</v>
      </c>
      <c r="D12" s="29">
        <f>D6/D11</f>
        <v>1.194054042626015E-2</v>
      </c>
      <c r="F12" s="24" t="s">
        <v>130</v>
      </c>
    </row>
    <row r="15" spans="1:6" ht="15" x14ac:dyDescent="0.25">
      <c r="A15" s="41" t="s">
        <v>168</v>
      </c>
      <c r="B15" s="19"/>
    </row>
    <row r="16" spans="1:6" s="19" customFormat="1" x14ac:dyDescent="0.2">
      <c r="B16" s="23" t="s">
        <v>94</v>
      </c>
      <c r="C16" s="23" t="s">
        <v>131</v>
      </c>
      <c r="D16" s="19" t="s">
        <v>95</v>
      </c>
      <c r="F16" s="35"/>
    </row>
    <row r="17" spans="1:6" ht="25.5" x14ac:dyDescent="0.2">
      <c r="A17" s="20" t="s">
        <v>149</v>
      </c>
      <c r="B17" s="21" t="s">
        <v>142</v>
      </c>
      <c r="C17" s="21" t="s">
        <v>85</v>
      </c>
      <c r="D17" s="18">
        <f>SUM(Quality!W:W)</f>
        <v>5346684.2220040271</v>
      </c>
      <c r="F17" s="20" t="s">
        <v>111</v>
      </c>
    </row>
    <row r="18" spans="1:6" ht="25.5" x14ac:dyDescent="0.2">
      <c r="A18" s="20" t="s">
        <v>150</v>
      </c>
      <c r="B18" s="28" t="s">
        <v>142</v>
      </c>
      <c r="C18" s="28" t="s">
        <v>86</v>
      </c>
      <c r="D18" s="33">
        <f>D17*Generalinfo!$B$12</f>
        <v>534.66842220040269</v>
      </c>
      <c r="F18" s="24" t="s">
        <v>154</v>
      </c>
    </row>
    <row r="20" spans="1:6" ht="15" x14ac:dyDescent="0.2">
      <c r="A20" s="38" t="s">
        <v>166</v>
      </c>
      <c r="B20" s="20"/>
    </row>
    <row r="21" spans="1:6" s="19" customFormat="1" x14ac:dyDescent="0.2">
      <c r="B21" s="23" t="s">
        <v>94</v>
      </c>
      <c r="C21" s="23" t="s">
        <v>131</v>
      </c>
      <c r="D21" s="19" t="s">
        <v>95</v>
      </c>
      <c r="F21" s="35"/>
    </row>
    <row r="22" spans="1:6" ht="25.5" x14ac:dyDescent="0.2">
      <c r="A22" s="20" t="s">
        <v>151</v>
      </c>
      <c r="B22" s="21" t="s">
        <v>115</v>
      </c>
      <c r="C22" s="21" t="s">
        <v>85</v>
      </c>
      <c r="D22" s="36">
        <f>SUM(Quality!G:G)</f>
        <v>51683178.066781014</v>
      </c>
      <c r="E22" s="20"/>
      <c r="F22" s="20" t="s">
        <v>117</v>
      </c>
    </row>
    <row r="23" spans="1:6" ht="38.25" x14ac:dyDescent="0.2">
      <c r="A23" s="20" t="s">
        <v>152</v>
      </c>
      <c r="B23" s="22" t="s">
        <v>84</v>
      </c>
      <c r="C23" s="22" t="s">
        <v>85</v>
      </c>
      <c r="D23" s="18">
        <f>SUM(Quality!X:X)</f>
        <v>6943114.1477094032</v>
      </c>
      <c r="F23" s="20" t="s">
        <v>116</v>
      </c>
    </row>
    <row r="24" spans="1:6" ht="25.5" x14ac:dyDescent="0.2">
      <c r="A24" s="20" t="s">
        <v>153</v>
      </c>
      <c r="B24" s="25" t="s">
        <v>147</v>
      </c>
      <c r="C24" s="27" t="s">
        <v>135</v>
      </c>
      <c r="D24" s="37">
        <f>D23/D22</f>
        <v>0.13433992272568934</v>
      </c>
      <c r="F24" s="24" t="s">
        <v>155</v>
      </c>
    </row>
    <row r="25" spans="1:6" x14ac:dyDescent="0.2">
      <c r="A25"/>
      <c r="B25" s="21"/>
      <c r="C25" s="21"/>
      <c r="D25" s="18"/>
      <c r="F25" s="20"/>
    </row>
    <row r="26" spans="1:6" ht="102" x14ac:dyDescent="0.2">
      <c r="A26"/>
      <c r="B26" s="21" t="s">
        <v>170</v>
      </c>
      <c r="C26" s="21"/>
      <c r="D26"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B2AC-7333-4838-A59E-9A400B12365B}">
  <sheetPr>
    <tabColor rgb="FFC00000"/>
  </sheetPr>
  <dimension ref="A1"/>
  <sheetViews>
    <sheetView topLeftCell="XFD1048576" workbookViewId="0">
      <selection sqref="A1:XFD1048576"/>
    </sheetView>
  </sheetViews>
  <sheetFormatPr defaultColWidth="0" defaultRowHeight="12.75" zeroHeight="1" x14ac:dyDescent="0.2"/>
  <cols>
    <col min="1" max="16384" width="9.140625" hidden="1"/>
  </cols>
  <sheetData>
    <row r="1" hidden="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Generalinfo</vt:lpstr>
      <vt:lpstr>Indicators&gt;&gt;</vt:lpstr>
      <vt:lpstr>Hydrology</vt:lpstr>
      <vt:lpstr>Nutrient</vt:lpstr>
      <vt:lpstr>Soil</vt:lpstr>
      <vt:lpstr>Vegetation</vt:lpstr>
      <vt:lpstr>Cultural</vt:lpstr>
      <vt:lpstr>AtlasData&gt;&gt;</vt:lpstr>
      <vt:lpstr>Quantity</vt:lpstr>
      <vt:lpstr>Quality</vt:lpstr>
      <vt:lpstr>Spatial Configuration</vt:lpstr>
      <vt:lpstr>Ecosystem Service 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Rosie Lear</dc:creator>
  <cp:lastModifiedBy>Harle, Thomas (NE)</cp:lastModifiedBy>
  <dcterms:created xsi:type="dcterms:W3CDTF">2019-12-17T15:15:57Z</dcterms:created>
  <dcterms:modified xsi:type="dcterms:W3CDTF">2021-08-16T09:11:11Z</dcterms:modified>
</cp:coreProperties>
</file>